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 1.08.2024" sheetId="8" r:id="rId1"/>
  </sheets>
  <calcPr calcId="125725"/>
</workbook>
</file>

<file path=xl/calcChain.xml><?xml version="1.0" encoding="utf-8"?>
<calcChain xmlns="http://schemas.openxmlformats.org/spreadsheetml/2006/main">
  <c r="M83" i="8"/>
  <c r="M82"/>
  <c r="E191" l="1"/>
  <c r="E216" l="1"/>
  <c r="E202"/>
  <c r="E82" l="1"/>
  <c r="H82"/>
  <c r="H83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7"/>
  <c r="G127" s="1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86"/>
  <c r="G86" s="1"/>
  <c r="F62"/>
  <c r="H62" s="1"/>
  <c r="F63"/>
  <c r="H63" s="1"/>
  <c r="F64"/>
  <c r="H64" s="1"/>
  <c r="F65"/>
  <c r="H65" s="1"/>
  <c r="F66"/>
  <c r="H66" s="1"/>
  <c r="F67"/>
  <c r="H67" s="1"/>
  <c r="F68"/>
  <c r="H68" s="1"/>
  <c r="F69"/>
  <c r="H69" s="1"/>
  <c r="F70"/>
  <c r="H70" s="1"/>
  <c r="F71"/>
  <c r="H71" s="1"/>
  <c r="F72"/>
  <c r="H72" s="1"/>
  <c r="F73"/>
  <c r="H73" s="1"/>
  <c r="F74"/>
  <c r="H74" s="1"/>
  <c r="F75"/>
  <c r="H75" s="1"/>
  <c r="F76"/>
  <c r="H76" s="1"/>
  <c r="F77"/>
  <c r="H77" s="1"/>
  <c r="F78"/>
  <c r="H78" s="1"/>
  <c r="F79"/>
  <c r="H79" s="1"/>
  <c r="F80"/>
  <c r="H80" s="1"/>
  <c r="F81"/>
  <c r="H81" s="1"/>
  <c r="F61"/>
  <c r="H61" s="1"/>
  <c r="E83" l="1"/>
  <c r="E234"/>
  <c r="E225"/>
  <c r="H185"/>
  <c r="H180"/>
  <c r="E178"/>
  <c r="E168"/>
  <c r="E170" l="1"/>
  <c r="E172"/>
  <c r="E171"/>
  <c r="E169"/>
</calcChain>
</file>

<file path=xl/sharedStrings.xml><?xml version="1.0" encoding="utf-8"?>
<sst xmlns="http://schemas.openxmlformats.org/spreadsheetml/2006/main" count="347" uniqueCount="218">
  <si>
    <t>КОД УСЛУГИ</t>
  </si>
  <si>
    <t>НАИМЕНОВАНИЕ УСЛУГИ</t>
  </si>
  <si>
    <t xml:space="preserve">Медицинский осмотр </t>
  </si>
  <si>
    <t xml:space="preserve">Декретированное население </t>
  </si>
  <si>
    <t>внутренний код</t>
  </si>
  <si>
    <t>В04.047.002</t>
  </si>
  <si>
    <t>Профилактический прием (осмотр, консультация) врача-терапевта</t>
  </si>
  <si>
    <t xml:space="preserve">В04.008.02 </t>
  </si>
  <si>
    <t xml:space="preserve">Профилактический прием  (осмотр, консультация) врача- дерматовенеролога      </t>
  </si>
  <si>
    <t xml:space="preserve">В04.001.002 </t>
  </si>
  <si>
    <t xml:space="preserve">Профилактический прием    (осмотр, консультация) врача- гинеколога    </t>
  </si>
  <si>
    <t>В04.028.02</t>
  </si>
  <si>
    <t>Профилактический прием (осмотр, консультация) врача-оториноларинголога</t>
  </si>
  <si>
    <t xml:space="preserve">В04.036.02 </t>
  </si>
  <si>
    <t xml:space="preserve">Профилактический прием  (осмотр, консультация) врача  психиатра-нарколога     </t>
  </si>
  <si>
    <t>B04.065.002</t>
  </si>
  <si>
    <t>Профилактический прием (осмотр, консультация) врача-стоматолога-терапевта</t>
  </si>
  <si>
    <t>В03.016.003</t>
  </si>
  <si>
    <t>Общий (клинический) анализ крови развернутый</t>
  </si>
  <si>
    <t>A09.05.026</t>
  </si>
  <si>
    <t xml:space="preserve">Исследование уровня холестерина в крови </t>
  </si>
  <si>
    <t>A09.05.023</t>
  </si>
  <si>
    <t>Исследование уровня глюкозы в крови</t>
  </si>
  <si>
    <t>В03.016.006</t>
  </si>
  <si>
    <t>Общий (клинический) анализ мочи</t>
  </si>
  <si>
    <t>А12.06.029</t>
  </si>
  <si>
    <t>A12.20.001</t>
  </si>
  <si>
    <t>Микроскопическое исследование мазков(ЗППП)</t>
  </si>
  <si>
    <t>A08.20.017</t>
  </si>
  <si>
    <t>Цитологическое исследование микропрепарата шейки матки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</si>
  <si>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</si>
  <si>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</si>
  <si>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A26.19.011</t>
  </si>
  <si>
    <t>Микроскопическое исследование кала на простейшие</t>
  </si>
  <si>
    <t>A05.10.006</t>
  </si>
  <si>
    <t>Регистрация электрокардиограммы (ЭКГ)</t>
  </si>
  <si>
    <t>A06.09.006.001</t>
  </si>
  <si>
    <t xml:space="preserve">Флюорография легких цифровая                            </t>
  </si>
  <si>
    <t>Определение содержания антител к кардиолипину в крови (РМП)</t>
  </si>
  <si>
    <t>Исследование уровня общего билирубина в крови</t>
  </si>
  <si>
    <t>Исследование уровня свободного и связанного билирубина в крови</t>
  </si>
  <si>
    <t>A09.05.041</t>
  </si>
  <si>
    <t>Определение активности аспартатаминотрансферазы в крови</t>
  </si>
  <si>
    <t>А09.05.042</t>
  </si>
  <si>
    <t>Определение активности аланинаминотрансферазы в крови</t>
  </si>
  <si>
    <t>A11.12.009</t>
  </si>
  <si>
    <t>Взятие крови из периферической вены</t>
  </si>
  <si>
    <t>Итого:</t>
  </si>
  <si>
    <t>женщины (без флюорографии)</t>
  </si>
  <si>
    <t>мужчины(без флюорографии)</t>
  </si>
  <si>
    <t>Медицинское освидетельствование по допуску на работу с использованием сведений, составляющих государственную тайну</t>
  </si>
  <si>
    <t>В01.023.001</t>
  </si>
  <si>
    <t>B01.035.001</t>
  </si>
  <si>
    <t xml:space="preserve">В01.036.001 </t>
  </si>
  <si>
    <t>Председатель ВК</t>
  </si>
  <si>
    <t>Секретарь ВК</t>
  </si>
  <si>
    <t>Получений лицензии на приобретение и владение оружием</t>
  </si>
  <si>
    <t xml:space="preserve">В01.029.001 </t>
  </si>
  <si>
    <t>Прием (осмотр, консультация)  врача-офтальмолога первичный</t>
  </si>
  <si>
    <t>B01.045.012</t>
  </si>
  <si>
    <t>Проведение  химико-токсикологической экспертизы (исследования) содержания в крови, моче и внутренних органах алкоголя, наркотических средств и психотропных веществ, отравляющих веществ, лекарственных средств</t>
  </si>
  <si>
    <t>Медицинский осмотр для выдачи медицинской справки</t>
  </si>
  <si>
    <t>о допуске к управлению транспортными средствами</t>
  </si>
  <si>
    <t>Категории : "А", "В", "М", "А1", "В"- легковой транспорт</t>
  </si>
  <si>
    <t>B01.047.001</t>
  </si>
  <si>
    <t>Бланк "Медицинское заключение"</t>
  </si>
  <si>
    <t>Терапевт</t>
  </si>
  <si>
    <t>Офтальмолог</t>
  </si>
  <si>
    <t>Психиатр</t>
  </si>
  <si>
    <t>Психиатр-нарколог</t>
  </si>
  <si>
    <t>ИТОГО:</t>
  </si>
  <si>
    <t>Примечание: невролог, лор, электроэнцефалография назначается по показаниям.</t>
  </si>
  <si>
    <t>профессиональный  транспорт</t>
  </si>
  <si>
    <t>Категории : "С", "D", "BE", "CE", "DE", "Tm", "Tb",  "C1", "D1",  "C1E",  "D1E"-</t>
  </si>
  <si>
    <t>В01.028.001</t>
  </si>
  <si>
    <t>Оториноларинголог</t>
  </si>
  <si>
    <t>A05.23.001</t>
  </si>
  <si>
    <t>Электроэнцефалография   (ЭЭГ)</t>
  </si>
  <si>
    <t>Справка в бассейн</t>
  </si>
  <si>
    <t>Справка по форме 086/у (учебные заведения)</t>
  </si>
  <si>
    <t>B04.029.002</t>
  </si>
  <si>
    <t xml:space="preserve">Профилактический прием (осмотр, консультация) врача- офтальмолога  </t>
  </si>
  <si>
    <t>В04.057.02</t>
  </si>
  <si>
    <t>Профилактический прием (осмотр, консультация) врача-хирурга</t>
  </si>
  <si>
    <t>В04.023.002</t>
  </si>
  <si>
    <t>Профилактический прием (осмотр, консультация) врача-терапевта(первичный+заключение)</t>
  </si>
  <si>
    <t>B01.035.002</t>
  </si>
  <si>
    <t xml:space="preserve">Прием (осмотр, консультация) врача-психиатра </t>
  </si>
  <si>
    <t>A12.05.123</t>
  </si>
  <si>
    <t xml:space="preserve">Исследование уровня ретикулоцитов в крови </t>
  </si>
  <si>
    <t>A09.05.021</t>
  </si>
  <si>
    <t>A09.05.022</t>
  </si>
  <si>
    <t>A09.05.025</t>
  </si>
  <si>
    <t>Исследование уровня триглицеридов в крови</t>
  </si>
  <si>
    <t>А12.05.006</t>
  </si>
  <si>
    <t>Определение антигена D системы Резус (резус-фактор)</t>
  </si>
  <si>
    <t>A12.05.005</t>
  </si>
  <si>
    <t>Определение основных групп по системе AB0</t>
  </si>
  <si>
    <t>A02.24.001.2</t>
  </si>
  <si>
    <t>Паллестезиометрия (вибротест на профосмотре)</t>
  </si>
  <si>
    <t>A12.25.001.001</t>
  </si>
  <si>
    <t>Тональная аудиометрия в свободном звуковом поле(на профосмотре)</t>
  </si>
  <si>
    <t>A03.25.001</t>
  </si>
  <si>
    <t>Вестибулометрия (вращательная проба)</t>
  </si>
  <si>
    <t>A12.09.006</t>
  </si>
  <si>
    <t>Исследование диффузионной способности легких (Пневмотахометрия)</t>
  </si>
  <si>
    <t>A02.26.003</t>
  </si>
  <si>
    <t>Офтальмоскопия</t>
  </si>
  <si>
    <t>A02.26.005</t>
  </si>
  <si>
    <t>A02.26.023</t>
  </si>
  <si>
    <t>Исследование аккомодации</t>
  </si>
  <si>
    <t>A02.26.024</t>
  </si>
  <si>
    <t>A03.26.001</t>
  </si>
  <si>
    <t xml:space="preserve">Биомикроскопия глаза                                    </t>
  </si>
  <si>
    <t>A03.26.008</t>
  </si>
  <si>
    <t>Рефрактометрия</t>
  </si>
  <si>
    <t>ВЫПИСКА ИЗ ПРЕЙСКУРАНТА ДЛЯ ОТДЕЛЬНЫХ ВИДОВ МЕДИЦИНСКИХ ОСМОТРОВ</t>
  </si>
  <si>
    <t>при проведении диспансеризации по Приказу 984н (госслужащие)</t>
  </si>
  <si>
    <t xml:space="preserve">В01.001.001 </t>
  </si>
  <si>
    <t>B01.053.001</t>
  </si>
  <si>
    <t>В01.057.001</t>
  </si>
  <si>
    <t>В01.058.01</t>
  </si>
  <si>
    <t>В03.016.002</t>
  </si>
  <si>
    <t>Общий (клинический) анализ крови</t>
  </si>
  <si>
    <t>A09.05.010</t>
  </si>
  <si>
    <t>Исследование уровня общего белка в крови</t>
  </si>
  <si>
    <t>А09.05.045</t>
  </si>
  <si>
    <t>Определение активности амилазы в крови</t>
  </si>
  <si>
    <t>A09.05.018</t>
  </si>
  <si>
    <t>Исследование уровня мочевой кислоты в крови</t>
  </si>
  <si>
    <t>А09.05.028</t>
  </si>
  <si>
    <t>Исследование уровня холестерина липопротеинов низкой плотности</t>
  </si>
  <si>
    <t>А09.05.202</t>
  </si>
  <si>
    <t>Исследование уровня антигена аденогенных раков CA 125 в крови</t>
  </si>
  <si>
    <t>А09.05.130</t>
  </si>
  <si>
    <t>Исследование уровня простатспецифического антигена общего в крови</t>
  </si>
  <si>
    <t>A06.20.004</t>
  </si>
  <si>
    <t xml:space="preserve">Маммография                                             </t>
  </si>
  <si>
    <t>A09.05.020</t>
  </si>
  <si>
    <t>Исследование уровня креатинина в крови</t>
  </si>
  <si>
    <t>Мужчины до 40 лет (без флюорографии)</t>
  </si>
  <si>
    <t>Мужчины после 40 лет (без флюорографии)</t>
  </si>
  <si>
    <t>Женщины до 40 лет (без флюорографии)</t>
  </si>
  <si>
    <t>Женщины после 40 лет (без флюорографии)</t>
  </si>
  <si>
    <t xml:space="preserve">Профилактический прием  (осмотр, консультация) врача- дерматовенеролога (с оформлением справки)      </t>
  </si>
  <si>
    <t>Согласовано:</t>
  </si>
  <si>
    <t>Шестакова Е.А.</t>
  </si>
  <si>
    <t>Пичугова М.М.</t>
  </si>
  <si>
    <t>Примечание: кроме того по показаниям проведение</t>
  </si>
  <si>
    <t xml:space="preserve">A02.02.003      </t>
  </si>
  <si>
    <t xml:space="preserve">Измерение силы мышц кисти (динамометрия)                               </t>
  </si>
  <si>
    <t>A02.26.015</t>
  </si>
  <si>
    <t>A02.26.009</t>
  </si>
  <si>
    <t>Исследование цветоощущения</t>
  </si>
  <si>
    <t>Периметрия статическая (ППЗ)</t>
  </si>
  <si>
    <t>Определение характера зрения, гетерофории (БЗ)</t>
  </si>
  <si>
    <t xml:space="preserve">Прием (осмотр, консультация) врача-терапевта </t>
  </si>
  <si>
    <t xml:space="preserve">Прием (осмотр, консультация)  врача-гинеколога </t>
  </si>
  <si>
    <t xml:space="preserve">Прием (осмотр, консультация) врача-уролога </t>
  </si>
  <si>
    <t xml:space="preserve">Прием (осмотр, консультация) врача-хирурга </t>
  </si>
  <si>
    <t xml:space="preserve">Прием (осмотр, консультация)  врача-офтальмолога </t>
  </si>
  <si>
    <t xml:space="preserve">Прием (осмотр, консультация) врача-оториноларинголога </t>
  </si>
  <si>
    <t xml:space="preserve">Прием (осмотр, консультация) врача-эндокринолога  </t>
  </si>
  <si>
    <t>Определение содержания антител к кардиолипину в крови (РПГА)RW</t>
  </si>
  <si>
    <t>Офтальмотонометрия (ВГД)</t>
  </si>
  <si>
    <t xml:space="preserve">Прием (осмотр, консультация)  врача психиатра-нарколога    </t>
  </si>
  <si>
    <t>Прием (осмотр, консультация)  врача психиатра-нарколога     (с выдачей справки  ф 003-О/у)</t>
  </si>
  <si>
    <t>Микроскопическое исследование кала на гельминты,простейшие</t>
  </si>
  <si>
    <t xml:space="preserve">Прием (осмотр, консультация)  врача психиатра-нарколога  </t>
  </si>
  <si>
    <t>Начальник ПЭО</t>
  </si>
  <si>
    <t>B04.053.002</t>
  </si>
  <si>
    <t>Профилактический прием (осмотр, консультация) врача-уролога</t>
  </si>
  <si>
    <t>А09.05.092</t>
  </si>
  <si>
    <t>Исследование уровня метгемоглобина в крови</t>
  </si>
  <si>
    <t>А09.05.046</t>
  </si>
  <si>
    <t>Определение активности щелочной фосфатазы в крови</t>
  </si>
  <si>
    <t>A04.20.001</t>
  </si>
  <si>
    <t>Ультразвуковое исследование матки и придатков трансабдоминальное</t>
  </si>
  <si>
    <t>A04.21.001</t>
  </si>
  <si>
    <t>Ультразвуковое исследование предстательной железы</t>
  </si>
  <si>
    <t>A03.08.001.002</t>
  </si>
  <si>
    <t>Ларингоскопия с использованием стробоскопа</t>
  </si>
  <si>
    <t>A04.22.001</t>
  </si>
  <si>
    <t>Ультразвуковое исследование щитовидной железы и паращитовидных желез</t>
  </si>
  <si>
    <t>Офтальмотонометрия (ВГД) после 40 лет</t>
  </si>
  <si>
    <t>В04.033.002</t>
  </si>
  <si>
    <t xml:space="preserve">Профилактический прием (осмотр, консультация) врача- профпатолога    </t>
  </si>
  <si>
    <t>Рентгенография верхней конечности</t>
  </si>
  <si>
    <t>A06.03.021</t>
  </si>
  <si>
    <t>Рентгенография нижней конечности</t>
  </si>
  <si>
    <t>A06.03.036</t>
  </si>
  <si>
    <t>ЦЕНА  (руб.)</t>
  </si>
  <si>
    <t>при поступлении на работу, профилактические осмотры для организаций по Приказу № 29Н</t>
  </si>
  <si>
    <t>с 20.04.2021</t>
  </si>
  <si>
    <t>КБ 4</t>
  </si>
  <si>
    <t>новая</t>
  </si>
  <si>
    <t>старая</t>
  </si>
  <si>
    <t>_____________________________А.С. Серова</t>
  </si>
  <si>
    <t xml:space="preserve">                                                                                    Утверждаю</t>
  </si>
  <si>
    <t>1400 кб</t>
  </si>
  <si>
    <t>600 кб</t>
  </si>
  <si>
    <t>1450 кб</t>
  </si>
  <si>
    <t>500 кб</t>
  </si>
  <si>
    <t>800 кб</t>
  </si>
  <si>
    <t>А04.16.001</t>
  </si>
  <si>
    <t>Ультразвуковое исследование органов брюшной полости (комплексное)</t>
  </si>
  <si>
    <t>А09.05.044</t>
  </si>
  <si>
    <t>Определение активности гамма-глютамилтрансферазы в крови</t>
  </si>
  <si>
    <t>03.035.004</t>
  </si>
  <si>
    <t>Психологическое (психодиагностическое) исследование (для получения лицензии на приобретение оружия)</t>
  </si>
  <si>
    <t xml:space="preserve">Прием (осмотр, консультация) врача-невролога </t>
  </si>
  <si>
    <t>" 01  " августа 2024 г.</t>
  </si>
  <si>
    <t>Начальник ФГБУЗ МСЧ № 107</t>
  </si>
  <si>
    <t>ЦЕНА     ( руб.)</t>
  </si>
  <si>
    <t>Профилактический прием (осмотр, консультация) врача-невролога</t>
  </si>
  <si>
    <t>Вводится в действие с 01.08.2024 г.</t>
  </si>
  <si>
    <t>Пальшина Е.В.</t>
  </si>
  <si>
    <t>Невролог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</si>
</sst>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1" fillId="2" borderId="0" xfId="0" applyFont="1" applyFill="1" applyAlignment="1"/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 wrapText="1"/>
    </xf>
    <xf numFmtId="1" fontId="9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wrapText="1"/>
    </xf>
    <xf numFmtId="0" fontId="3" fillId="2" borderId="2" xfId="0" applyFont="1" applyFill="1" applyBorder="1"/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17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/>
    <xf numFmtId="0" fontId="3" fillId="2" borderId="3" xfId="0" applyFont="1" applyFill="1" applyBorder="1"/>
    <xf numFmtId="0" fontId="3" fillId="2" borderId="4" xfId="0" applyFont="1" applyFill="1" applyBorder="1"/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/>
    <xf numFmtId="0" fontId="1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2:M243"/>
  <sheetViews>
    <sheetView tabSelected="1" zoomScale="70" zoomScaleNormal="70" zoomScaleSheetLayoutView="115" workbookViewId="0">
      <selection activeCell="P45" sqref="P45"/>
    </sheetView>
  </sheetViews>
  <sheetFormatPr defaultRowHeight="15"/>
  <cols>
    <col min="1" max="1" width="0.28515625" customWidth="1"/>
    <col min="2" max="2" width="8" style="1" customWidth="1"/>
    <col min="3" max="3" width="15.28515625" style="1" customWidth="1"/>
    <col min="4" max="4" width="66.28515625" style="1" customWidth="1"/>
    <col min="5" max="5" width="11.28515625" style="1" customWidth="1"/>
    <col min="6" max="11" width="8.85546875" style="1" hidden="1" customWidth="1"/>
    <col min="12" max="12" width="8.85546875" style="1" customWidth="1"/>
    <col min="13" max="13" width="8.7109375" style="1"/>
  </cols>
  <sheetData>
    <row r="52" spans="2:9" ht="15.75">
      <c r="C52" s="2"/>
      <c r="D52" s="70" t="s">
        <v>198</v>
      </c>
      <c r="E52" s="71"/>
    </row>
    <row r="53" spans="2:9" ht="18.75">
      <c r="C53" s="2"/>
      <c r="D53" s="74" t="s">
        <v>212</v>
      </c>
      <c r="E53" s="74"/>
    </row>
    <row r="54" spans="2:9" ht="18.75">
      <c r="C54" s="2"/>
      <c r="D54" s="74" t="s">
        <v>197</v>
      </c>
      <c r="E54" s="74"/>
    </row>
    <row r="55" spans="2:9" ht="18.75">
      <c r="C55" s="75" t="s">
        <v>211</v>
      </c>
      <c r="D55" s="76"/>
      <c r="E55" s="76"/>
    </row>
    <row r="56" spans="2:9" ht="18.75">
      <c r="C56" s="3"/>
      <c r="D56" s="4"/>
      <c r="E56" s="4"/>
    </row>
    <row r="57" spans="2:9" ht="38.25" customHeight="1">
      <c r="B57" s="77" t="s">
        <v>116</v>
      </c>
      <c r="C57" s="78"/>
      <c r="D57" s="78"/>
      <c r="E57" s="78"/>
    </row>
    <row r="58" spans="2:9" ht="47.25">
      <c r="B58" s="5" t="s">
        <v>4</v>
      </c>
      <c r="C58" s="6" t="s">
        <v>0</v>
      </c>
      <c r="D58" s="7" t="s">
        <v>1</v>
      </c>
      <c r="E58" s="6" t="s">
        <v>191</v>
      </c>
    </row>
    <row r="59" spans="2:9" ht="18.75">
      <c r="B59" s="79" t="s">
        <v>2</v>
      </c>
      <c r="C59" s="80"/>
      <c r="D59" s="80"/>
      <c r="E59" s="80"/>
      <c r="F59" s="8"/>
      <c r="G59" s="8"/>
      <c r="H59" s="8"/>
      <c r="I59" s="9" t="s">
        <v>194</v>
      </c>
    </row>
    <row r="60" spans="2:9" ht="18.75">
      <c r="B60" s="81" t="s">
        <v>3</v>
      </c>
      <c r="C60" s="82"/>
      <c r="D60" s="82"/>
      <c r="E60" s="82"/>
      <c r="F60" s="10" t="s">
        <v>196</v>
      </c>
      <c r="G60" s="10" t="s">
        <v>195</v>
      </c>
      <c r="H60" s="11">
        <v>1.07</v>
      </c>
      <c r="I60" s="8"/>
    </row>
    <row r="61" spans="2:9" ht="38.25" customHeight="1">
      <c r="B61" s="12">
        <v>3802</v>
      </c>
      <c r="C61" s="13" t="s">
        <v>5</v>
      </c>
      <c r="D61" s="14" t="s">
        <v>6</v>
      </c>
      <c r="E61" s="15">
        <v>300</v>
      </c>
      <c r="F61" s="8" t="e">
        <f>#REF!</f>
        <v>#REF!</v>
      </c>
      <c r="G61" s="16">
        <v>160</v>
      </c>
      <c r="H61" s="17" t="e">
        <f>F61*$H$60</f>
        <v>#REF!</v>
      </c>
      <c r="I61" s="8">
        <v>140</v>
      </c>
    </row>
    <row r="62" spans="2:9" ht="37.5">
      <c r="B62" s="12">
        <v>3803</v>
      </c>
      <c r="C62" s="18" t="s">
        <v>7</v>
      </c>
      <c r="D62" s="19" t="s">
        <v>8</v>
      </c>
      <c r="E62" s="15">
        <v>200</v>
      </c>
      <c r="F62" s="8" t="e">
        <f>#REF!</f>
        <v>#REF!</v>
      </c>
      <c r="G62" s="16">
        <v>117</v>
      </c>
      <c r="H62" s="17" t="e">
        <f t="shared" ref="H62:H83" si="0">F62*$H$60</f>
        <v>#REF!</v>
      </c>
      <c r="I62" s="8">
        <v>100</v>
      </c>
    </row>
    <row r="63" spans="2:9" ht="37.5">
      <c r="B63" s="12">
        <v>3872</v>
      </c>
      <c r="C63" s="18" t="s">
        <v>84</v>
      </c>
      <c r="D63" s="19" t="s">
        <v>214</v>
      </c>
      <c r="E63" s="20">
        <v>200</v>
      </c>
      <c r="F63" s="8" t="e">
        <f>#REF!</f>
        <v>#REF!</v>
      </c>
      <c r="G63" s="16">
        <v>117</v>
      </c>
      <c r="H63" s="17" t="e">
        <f t="shared" si="0"/>
        <v>#REF!</v>
      </c>
      <c r="I63" s="8">
        <v>100</v>
      </c>
    </row>
    <row r="64" spans="2:9" ht="37.5">
      <c r="B64" s="12">
        <v>3804</v>
      </c>
      <c r="C64" s="18" t="s">
        <v>9</v>
      </c>
      <c r="D64" s="19" t="s">
        <v>10</v>
      </c>
      <c r="E64" s="15">
        <v>300</v>
      </c>
      <c r="F64" s="8" t="e">
        <f>#REF!</f>
        <v>#REF!</v>
      </c>
      <c r="G64" s="16">
        <v>160</v>
      </c>
      <c r="H64" s="17" t="e">
        <f t="shared" si="0"/>
        <v>#REF!</v>
      </c>
      <c r="I64" s="8">
        <v>130</v>
      </c>
    </row>
    <row r="65" spans="2:9" ht="37.5">
      <c r="B65" s="12">
        <v>3805</v>
      </c>
      <c r="C65" s="18" t="s">
        <v>11</v>
      </c>
      <c r="D65" s="19" t="s">
        <v>12</v>
      </c>
      <c r="E65" s="15">
        <v>200</v>
      </c>
      <c r="F65" s="8" t="e">
        <f>#REF!</f>
        <v>#REF!</v>
      </c>
      <c r="G65" s="16">
        <v>117</v>
      </c>
      <c r="H65" s="17" t="e">
        <f t="shared" si="0"/>
        <v>#REF!</v>
      </c>
      <c r="I65" s="8">
        <v>100</v>
      </c>
    </row>
    <row r="66" spans="2:9" ht="37.5">
      <c r="B66" s="12">
        <v>3806</v>
      </c>
      <c r="C66" s="18" t="s">
        <v>13</v>
      </c>
      <c r="D66" s="19" t="s">
        <v>14</v>
      </c>
      <c r="E66" s="15">
        <v>200</v>
      </c>
      <c r="F66" s="8" t="e">
        <f>#REF!</f>
        <v>#REF!</v>
      </c>
      <c r="G66" s="16">
        <v>117</v>
      </c>
      <c r="H66" s="17" t="e">
        <f t="shared" si="0"/>
        <v>#REF!</v>
      </c>
      <c r="I66" s="8"/>
    </row>
    <row r="67" spans="2:9" ht="37.5">
      <c r="B67" s="12">
        <v>3807</v>
      </c>
      <c r="C67" s="18" t="s">
        <v>15</v>
      </c>
      <c r="D67" s="21" t="s">
        <v>16</v>
      </c>
      <c r="E67" s="15">
        <v>220</v>
      </c>
      <c r="F67" s="8" t="e">
        <f>#REF!</f>
        <v>#REF!</v>
      </c>
      <c r="G67" s="16">
        <v>160</v>
      </c>
      <c r="H67" s="17" t="e">
        <f t="shared" si="0"/>
        <v>#REF!</v>
      </c>
      <c r="I67" s="8">
        <v>150</v>
      </c>
    </row>
    <row r="68" spans="2:9" ht="18.75">
      <c r="B68" s="12">
        <v>3808</v>
      </c>
      <c r="C68" s="18" t="s">
        <v>17</v>
      </c>
      <c r="D68" s="19" t="s">
        <v>18</v>
      </c>
      <c r="E68" s="15">
        <v>400</v>
      </c>
      <c r="F68" s="8" t="e">
        <f>#REF!</f>
        <v>#REF!</v>
      </c>
      <c r="G68" s="16">
        <v>295</v>
      </c>
      <c r="H68" s="17" t="e">
        <f t="shared" si="0"/>
        <v>#REF!</v>
      </c>
      <c r="I68" s="8">
        <v>200</v>
      </c>
    </row>
    <row r="69" spans="2:9" ht="18.75">
      <c r="B69" s="12">
        <v>3809</v>
      </c>
      <c r="C69" s="18" t="s">
        <v>19</v>
      </c>
      <c r="D69" s="19" t="s">
        <v>20</v>
      </c>
      <c r="E69" s="15">
        <v>200</v>
      </c>
      <c r="F69" s="8" t="e">
        <f>#REF!</f>
        <v>#REF!</v>
      </c>
      <c r="G69" s="16">
        <v>130</v>
      </c>
      <c r="H69" s="17" t="e">
        <f t="shared" si="0"/>
        <v>#REF!</v>
      </c>
      <c r="I69" s="8">
        <v>80</v>
      </c>
    </row>
    <row r="70" spans="2:9" ht="18.75">
      <c r="B70" s="12">
        <v>3810</v>
      </c>
      <c r="C70" s="18" t="s">
        <v>21</v>
      </c>
      <c r="D70" s="19" t="s">
        <v>22</v>
      </c>
      <c r="E70" s="15">
        <v>200</v>
      </c>
      <c r="F70" s="8" t="e">
        <f>#REF!</f>
        <v>#REF!</v>
      </c>
      <c r="G70" s="16">
        <v>130</v>
      </c>
      <c r="H70" s="17" t="e">
        <f t="shared" si="0"/>
        <v>#REF!</v>
      </c>
      <c r="I70" s="8">
        <v>90</v>
      </c>
    </row>
    <row r="71" spans="2:9" ht="18.75">
      <c r="B71" s="12">
        <v>3811</v>
      </c>
      <c r="C71" s="18" t="s">
        <v>23</v>
      </c>
      <c r="D71" s="19" t="s">
        <v>24</v>
      </c>
      <c r="E71" s="15">
        <v>200</v>
      </c>
      <c r="F71" s="8" t="e">
        <f>#REF!</f>
        <v>#REF!</v>
      </c>
      <c r="G71" s="16">
        <v>120</v>
      </c>
      <c r="H71" s="17" t="e">
        <f t="shared" si="0"/>
        <v>#REF!</v>
      </c>
      <c r="I71" s="8">
        <v>100</v>
      </c>
    </row>
    <row r="72" spans="2:9" ht="37.5">
      <c r="B72" s="12">
        <v>3812</v>
      </c>
      <c r="C72" s="18" t="s">
        <v>25</v>
      </c>
      <c r="D72" s="19" t="s">
        <v>38</v>
      </c>
      <c r="E72" s="15">
        <v>250</v>
      </c>
      <c r="F72" s="8" t="e">
        <f>#REF!</f>
        <v>#REF!</v>
      </c>
      <c r="G72" s="16">
        <v>160</v>
      </c>
      <c r="H72" s="17" t="e">
        <f t="shared" si="0"/>
        <v>#REF!</v>
      </c>
      <c r="I72" s="8"/>
    </row>
    <row r="73" spans="2:9" ht="18.75">
      <c r="B73" s="12">
        <v>3813</v>
      </c>
      <c r="C73" s="18" t="s">
        <v>26</v>
      </c>
      <c r="D73" s="19" t="s">
        <v>27</v>
      </c>
      <c r="E73" s="15">
        <v>400</v>
      </c>
      <c r="F73" s="8" t="e">
        <f>#REF!</f>
        <v>#REF!</v>
      </c>
      <c r="G73" s="16">
        <v>240</v>
      </c>
      <c r="H73" s="17" t="e">
        <f t="shared" si="0"/>
        <v>#REF!</v>
      </c>
      <c r="I73" s="8"/>
    </row>
    <row r="74" spans="2:9" ht="37.5">
      <c r="B74" s="12">
        <v>3814</v>
      </c>
      <c r="C74" s="22" t="s">
        <v>28</v>
      </c>
      <c r="D74" s="21" t="s">
        <v>29</v>
      </c>
      <c r="E74" s="15">
        <v>400</v>
      </c>
      <c r="F74" s="8" t="e">
        <f>#REF!</f>
        <v>#REF!</v>
      </c>
      <c r="G74" s="16">
        <v>240</v>
      </c>
      <c r="H74" s="17" t="e">
        <f t="shared" si="0"/>
        <v>#REF!</v>
      </c>
      <c r="I74" s="8"/>
    </row>
    <row r="75" spans="2:9" ht="18.75">
      <c r="B75" s="12">
        <v>3815</v>
      </c>
      <c r="C75" s="18" t="s">
        <v>32</v>
      </c>
      <c r="D75" s="19" t="s">
        <v>33</v>
      </c>
      <c r="E75" s="15">
        <v>190</v>
      </c>
      <c r="F75" s="8" t="e">
        <f>#REF!</f>
        <v>#REF!</v>
      </c>
      <c r="G75" s="16">
        <v>110</v>
      </c>
      <c r="H75" s="17" t="e">
        <f t="shared" si="0"/>
        <v>#REF!</v>
      </c>
      <c r="I75" s="8"/>
    </row>
    <row r="76" spans="2:9" ht="56.45" customHeight="1">
      <c r="B76" s="12">
        <v>3816</v>
      </c>
      <c r="C76" s="18" t="s">
        <v>30</v>
      </c>
      <c r="D76" s="19" t="s">
        <v>31</v>
      </c>
      <c r="E76" s="15">
        <v>200</v>
      </c>
      <c r="F76" s="8" t="e">
        <f>#REF!</f>
        <v>#REF!</v>
      </c>
      <c r="G76" s="16">
        <v>130</v>
      </c>
      <c r="H76" s="17" t="e">
        <f t="shared" si="0"/>
        <v>#REF!</v>
      </c>
      <c r="I76" s="8"/>
    </row>
    <row r="77" spans="2:9" ht="18.75">
      <c r="B77" s="12">
        <v>3817</v>
      </c>
      <c r="C77" s="18" t="s">
        <v>45</v>
      </c>
      <c r="D77" s="19" t="s">
        <v>46</v>
      </c>
      <c r="E77" s="23">
        <v>150</v>
      </c>
      <c r="F77" s="8" t="e">
        <f>#REF!</f>
        <v>#REF!</v>
      </c>
      <c r="G77" s="16">
        <v>120</v>
      </c>
      <c r="H77" s="17" t="e">
        <f t="shared" si="0"/>
        <v>#REF!</v>
      </c>
      <c r="I77" s="8">
        <v>130</v>
      </c>
    </row>
    <row r="78" spans="2:9" ht="18.75">
      <c r="B78" s="12">
        <v>3886</v>
      </c>
      <c r="C78" s="22" t="s">
        <v>34</v>
      </c>
      <c r="D78" s="21" t="s">
        <v>35</v>
      </c>
      <c r="E78" s="20">
        <v>300</v>
      </c>
      <c r="F78" s="8" t="e">
        <f>#REF!</f>
        <v>#REF!</v>
      </c>
      <c r="G78" s="16">
        <v>220</v>
      </c>
      <c r="H78" s="17" t="e">
        <f t="shared" si="0"/>
        <v>#REF!</v>
      </c>
      <c r="I78" s="8">
        <v>240</v>
      </c>
    </row>
    <row r="79" spans="2:9" ht="18.75">
      <c r="B79" s="12">
        <v>3875</v>
      </c>
      <c r="C79" s="18" t="s">
        <v>151</v>
      </c>
      <c r="D79" s="19" t="s">
        <v>184</v>
      </c>
      <c r="E79" s="22">
        <v>180</v>
      </c>
      <c r="F79" s="8" t="e">
        <f>#REF!</f>
        <v>#REF!</v>
      </c>
      <c r="G79" s="16">
        <v>107</v>
      </c>
      <c r="H79" s="17" t="e">
        <f t="shared" si="0"/>
        <v>#REF!</v>
      </c>
      <c r="I79" s="8">
        <v>100</v>
      </c>
    </row>
    <row r="80" spans="2:9" ht="39.6" customHeight="1">
      <c r="B80" s="12">
        <v>3819</v>
      </c>
      <c r="C80" s="22" t="s">
        <v>36</v>
      </c>
      <c r="D80" s="21" t="s">
        <v>37</v>
      </c>
      <c r="E80" s="20">
        <v>400</v>
      </c>
      <c r="F80" s="8" t="e">
        <f>#REF!</f>
        <v>#REF!</v>
      </c>
      <c r="G80" s="16">
        <v>270</v>
      </c>
      <c r="H80" s="17" t="e">
        <f t="shared" si="0"/>
        <v>#REF!</v>
      </c>
      <c r="I80" s="8">
        <v>260</v>
      </c>
    </row>
    <row r="81" spans="2:13" ht="41.45" customHeight="1">
      <c r="B81" s="24">
        <v>3873</v>
      </c>
      <c r="C81" s="22" t="s">
        <v>176</v>
      </c>
      <c r="D81" s="21" t="s">
        <v>177</v>
      </c>
      <c r="E81" s="25">
        <v>1000</v>
      </c>
      <c r="F81" s="8" t="e">
        <f>#REF!</f>
        <v>#REF!</v>
      </c>
      <c r="G81" s="16"/>
      <c r="H81" s="17" t="e">
        <f t="shared" si="0"/>
        <v>#REF!</v>
      </c>
      <c r="I81" s="8">
        <v>750</v>
      </c>
    </row>
    <row r="82" spans="2:13" ht="18.75">
      <c r="B82" s="16"/>
      <c r="C82" s="26" t="s">
        <v>47</v>
      </c>
      <c r="D82" s="27" t="s">
        <v>48</v>
      </c>
      <c r="E82" s="28">
        <f>E61+E62+E64+E65+E66+E67+E68+E69+E70+E71+E72+E73+E74+E75+E76+E77+E78+E63+E81+E79</f>
        <v>5690</v>
      </c>
      <c r="G82" s="8"/>
      <c r="H82" s="17">
        <f t="shared" si="0"/>
        <v>0</v>
      </c>
      <c r="I82" s="8"/>
      <c r="M82" s="29">
        <f>E82-E79</f>
        <v>5510</v>
      </c>
    </row>
    <row r="83" spans="2:13" ht="24.6" customHeight="1">
      <c r="B83" s="16"/>
      <c r="C83" s="26" t="s">
        <v>47</v>
      </c>
      <c r="D83" s="30" t="s">
        <v>49</v>
      </c>
      <c r="E83" s="28">
        <f>E82-E64-E73-E74-E81</f>
        <v>3590</v>
      </c>
      <c r="G83" s="8"/>
      <c r="H83" s="17">
        <f t="shared" si="0"/>
        <v>0</v>
      </c>
      <c r="I83" s="8"/>
      <c r="M83" s="29">
        <f>E83-E79</f>
        <v>3410</v>
      </c>
    </row>
    <row r="84" spans="2:13" ht="18.75">
      <c r="B84" s="83" t="s">
        <v>2</v>
      </c>
      <c r="C84" s="84"/>
      <c r="D84" s="84"/>
      <c r="E84" s="85"/>
    </row>
    <row r="85" spans="2:13" ht="39.75" customHeight="1">
      <c r="B85" s="86" t="s">
        <v>192</v>
      </c>
      <c r="C85" s="87"/>
      <c r="D85" s="87"/>
      <c r="E85" s="88"/>
    </row>
    <row r="86" spans="2:13" ht="45" customHeight="1">
      <c r="B86" s="31">
        <v>3820</v>
      </c>
      <c r="C86" s="14" t="s">
        <v>5</v>
      </c>
      <c r="D86" s="14" t="s">
        <v>85</v>
      </c>
      <c r="E86" s="32">
        <v>840</v>
      </c>
      <c r="F86" s="8" t="e">
        <f>#REF!</f>
        <v>#REF!</v>
      </c>
      <c r="G86" s="8" t="e">
        <f>F86*$H$60</f>
        <v>#REF!</v>
      </c>
    </row>
    <row r="87" spans="2:13" ht="37.5">
      <c r="B87" s="31">
        <v>3821</v>
      </c>
      <c r="C87" s="19" t="s">
        <v>11</v>
      </c>
      <c r="D87" s="19" t="s">
        <v>12</v>
      </c>
      <c r="E87" s="32">
        <v>330</v>
      </c>
      <c r="F87" s="8" t="e">
        <f>#REF!</f>
        <v>#REF!</v>
      </c>
      <c r="G87" s="8" t="e">
        <f t="shared" ref="G87:G137" si="1">F87*$H$60</f>
        <v>#REF!</v>
      </c>
    </row>
    <row r="88" spans="2:13" ht="37.5">
      <c r="B88" s="31">
        <v>3822</v>
      </c>
      <c r="C88" s="33" t="s">
        <v>80</v>
      </c>
      <c r="D88" s="33" t="s">
        <v>81</v>
      </c>
      <c r="E88" s="32">
        <v>330</v>
      </c>
      <c r="F88" s="8" t="e">
        <f>#REF!</f>
        <v>#REF!</v>
      </c>
      <c r="G88" s="8" t="e">
        <f t="shared" si="1"/>
        <v>#REF!</v>
      </c>
    </row>
    <row r="89" spans="2:13" ht="37.5">
      <c r="B89" s="31">
        <v>3823</v>
      </c>
      <c r="C89" s="19" t="s">
        <v>9</v>
      </c>
      <c r="D89" s="19" t="s">
        <v>10</v>
      </c>
      <c r="E89" s="32">
        <v>360</v>
      </c>
      <c r="F89" s="8" t="e">
        <f>#REF!</f>
        <v>#REF!</v>
      </c>
      <c r="G89" s="8" t="e">
        <f t="shared" si="1"/>
        <v>#REF!</v>
      </c>
    </row>
    <row r="90" spans="2:13" ht="37.5">
      <c r="B90" s="31">
        <v>3824</v>
      </c>
      <c r="C90" s="33" t="s">
        <v>82</v>
      </c>
      <c r="D90" s="33" t="s">
        <v>83</v>
      </c>
      <c r="E90" s="32">
        <v>330</v>
      </c>
      <c r="F90" s="8" t="e">
        <f>#REF!</f>
        <v>#REF!</v>
      </c>
      <c r="G90" s="8" t="e">
        <f t="shared" si="1"/>
        <v>#REF!</v>
      </c>
    </row>
    <row r="91" spans="2:13" ht="37.5">
      <c r="B91" s="31">
        <v>3825</v>
      </c>
      <c r="C91" s="19" t="s">
        <v>7</v>
      </c>
      <c r="D91" s="19" t="s">
        <v>8</v>
      </c>
      <c r="E91" s="32">
        <v>330</v>
      </c>
      <c r="F91" s="8" t="e">
        <f>#REF!</f>
        <v>#REF!</v>
      </c>
      <c r="G91" s="8" t="e">
        <f t="shared" si="1"/>
        <v>#REF!</v>
      </c>
    </row>
    <row r="92" spans="2:13" ht="37.5">
      <c r="B92" s="31">
        <v>3826</v>
      </c>
      <c r="C92" s="19" t="s">
        <v>15</v>
      </c>
      <c r="D92" s="19" t="s">
        <v>16</v>
      </c>
      <c r="E92" s="32">
        <v>360</v>
      </c>
      <c r="F92" s="8" t="e">
        <f>#REF!</f>
        <v>#REF!</v>
      </c>
      <c r="G92" s="8" t="e">
        <f t="shared" si="1"/>
        <v>#REF!</v>
      </c>
    </row>
    <row r="93" spans="2:13" ht="37.5">
      <c r="B93" s="31">
        <v>3827</v>
      </c>
      <c r="C93" s="33" t="s">
        <v>84</v>
      </c>
      <c r="D93" s="33" t="s">
        <v>214</v>
      </c>
      <c r="E93" s="32">
        <v>330</v>
      </c>
      <c r="F93" s="8" t="e">
        <f>#REF!</f>
        <v>#REF!</v>
      </c>
      <c r="G93" s="8" t="e">
        <f t="shared" si="1"/>
        <v>#REF!</v>
      </c>
    </row>
    <row r="94" spans="2:13" ht="37.5">
      <c r="B94" s="31">
        <v>3828</v>
      </c>
      <c r="C94" s="19" t="s">
        <v>13</v>
      </c>
      <c r="D94" s="19" t="s">
        <v>14</v>
      </c>
      <c r="E94" s="32">
        <v>300</v>
      </c>
      <c r="F94" s="8" t="e">
        <f>#REF!</f>
        <v>#REF!</v>
      </c>
      <c r="G94" s="8" t="e">
        <f t="shared" si="1"/>
        <v>#REF!</v>
      </c>
    </row>
    <row r="95" spans="2:13" ht="18.75">
      <c r="B95" s="31">
        <v>3829</v>
      </c>
      <c r="C95" s="33" t="s">
        <v>86</v>
      </c>
      <c r="D95" s="33" t="s">
        <v>87</v>
      </c>
      <c r="E95" s="32">
        <v>300</v>
      </c>
      <c r="F95" s="8" t="e">
        <f>#REF!</f>
        <v>#REF!</v>
      </c>
      <c r="G95" s="8" t="e">
        <f t="shared" si="1"/>
        <v>#REF!</v>
      </c>
    </row>
    <row r="96" spans="2:13" ht="18.75">
      <c r="B96" s="31">
        <v>3830</v>
      </c>
      <c r="C96" s="34" t="s">
        <v>23</v>
      </c>
      <c r="D96" s="34" t="s">
        <v>24</v>
      </c>
      <c r="E96" s="32">
        <v>300</v>
      </c>
      <c r="F96" s="8" t="e">
        <f>#REF!</f>
        <v>#REF!</v>
      </c>
      <c r="G96" s="8" t="e">
        <f t="shared" si="1"/>
        <v>#REF!</v>
      </c>
    </row>
    <row r="97" spans="2:7" ht="18.75">
      <c r="B97" s="31">
        <v>3831</v>
      </c>
      <c r="C97" s="34" t="s">
        <v>17</v>
      </c>
      <c r="D97" s="34" t="s">
        <v>18</v>
      </c>
      <c r="E97" s="32">
        <v>600</v>
      </c>
      <c r="F97" s="8" t="e">
        <f>#REF!</f>
        <v>#REF!</v>
      </c>
      <c r="G97" s="8" t="e">
        <f t="shared" si="1"/>
        <v>#REF!</v>
      </c>
    </row>
    <row r="98" spans="2:7" ht="18.75">
      <c r="B98" s="31">
        <v>3832</v>
      </c>
      <c r="C98" s="34" t="s">
        <v>19</v>
      </c>
      <c r="D98" s="34" t="s">
        <v>20</v>
      </c>
      <c r="E98" s="32">
        <v>240</v>
      </c>
      <c r="F98" s="8" t="e">
        <f>#REF!</f>
        <v>#REF!</v>
      </c>
      <c r="G98" s="8" t="e">
        <f t="shared" si="1"/>
        <v>#REF!</v>
      </c>
    </row>
    <row r="99" spans="2:7" ht="18.75">
      <c r="B99" s="31">
        <v>3833</v>
      </c>
      <c r="C99" s="34" t="s">
        <v>21</v>
      </c>
      <c r="D99" s="34" t="s">
        <v>22</v>
      </c>
      <c r="E99" s="32">
        <v>290</v>
      </c>
      <c r="F99" s="8" t="e">
        <f>#REF!</f>
        <v>#REF!</v>
      </c>
      <c r="G99" s="8" t="e">
        <f t="shared" si="1"/>
        <v>#REF!</v>
      </c>
    </row>
    <row r="100" spans="2:7" ht="37.5">
      <c r="B100" s="31">
        <v>3834</v>
      </c>
      <c r="C100" s="34" t="s">
        <v>25</v>
      </c>
      <c r="D100" s="34" t="s">
        <v>163</v>
      </c>
      <c r="E100" s="32">
        <v>330</v>
      </c>
      <c r="F100" s="8" t="e">
        <f>#REF!</f>
        <v>#REF!</v>
      </c>
      <c r="G100" s="8" t="e">
        <f t="shared" si="1"/>
        <v>#REF!</v>
      </c>
    </row>
    <row r="101" spans="2:7" ht="18.75">
      <c r="B101" s="35">
        <v>3876</v>
      </c>
      <c r="C101" s="36" t="s">
        <v>172</v>
      </c>
      <c r="D101" s="37" t="s">
        <v>173</v>
      </c>
      <c r="E101" s="38">
        <v>270</v>
      </c>
      <c r="F101" s="8" t="e">
        <f>#REF!</f>
        <v>#REF!</v>
      </c>
      <c r="G101" s="8" t="e">
        <f t="shared" si="1"/>
        <v>#REF!</v>
      </c>
    </row>
    <row r="102" spans="2:7" ht="37.5">
      <c r="B102" s="35">
        <v>3877</v>
      </c>
      <c r="C102" s="36" t="s">
        <v>174</v>
      </c>
      <c r="D102" s="36" t="s">
        <v>175</v>
      </c>
      <c r="E102" s="38">
        <v>110</v>
      </c>
      <c r="F102" s="8" t="e">
        <f>#REF!</f>
        <v>#REF!</v>
      </c>
      <c r="G102" s="8" t="e">
        <f t="shared" si="1"/>
        <v>#REF!</v>
      </c>
    </row>
    <row r="103" spans="2:7" ht="18.75">
      <c r="B103" s="31">
        <v>3835</v>
      </c>
      <c r="C103" s="39" t="s">
        <v>26</v>
      </c>
      <c r="D103" s="39" t="s">
        <v>27</v>
      </c>
      <c r="E103" s="32">
        <v>380</v>
      </c>
      <c r="F103" s="8" t="e">
        <f>#REF!</f>
        <v>#REF!</v>
      </c>
      <c r="G103" s="8" t="e">
        <f t="shared" si="1"/>
        <v>#REF!</v>
      </c>
    </row>
    <row r="104" spans="2:7" ht="37.5">
      <c r="B104" s="31">
        <v>3836</v>
      </c>
      <c r="C104" s="39" t="s">
        <v>28</v>
      </c>
      <c r="D104" s="39" t="s">
        <v>29</v>
      </c>
      <c r="E104" s="32">
        <v>350</v>
      </c>
      <c r="F104" s="8" t="e">
        <f>#REF!</f>
        <v>#REF!</v>
      </c>
      <c r="G104" s="8" t="e">
        <f t="shared" si="1"/>
        <v>#REF!</v>
      </c>
    </row>
    <row r="105" spans="2:7" ht="18.75">
      <c r="B105" s="31">
        <v>3837</v>
      </c>
      <c r="C105" s="33" t="s">
        <v>88</v>
      </c>
      <c r="D105" s="33" t="s">
        <v>89</v>
      </c>
      <c r="E105" s="32">
        <v>150</v>
      </c>
      <c r="F105" s="8" t="e">
        <f>#REF!</f>
        <v>#REF!</v>
      </c>
      <c r="G105" s="8" t="e">
        <f t="shared" si="1"/>
        <v>#REF!</v>
      </c>
    </row>
    <row r="106" spans="2:7" ht="27" customHeight="1">
      <c r="B106" s="31">
        <v>3838</v>
      </c>
      <c r="C106" s="33" t="s">
        <v>90</v>
      </c>
      <c r="D106" s="33" t="s">
        <v>39</v>
      </c>
      <c r="E106" s="32">
        <v>120</v>
      </c>
      <c r="F106" s="8" t="e">
        <f>#REF!</f>
        <v>#REF!</v>
      </c>
      <c r="G106" s="8" t="e">
        <f t="shared" si="1"/>
        <v>#REF!</v>
      </c>
    </row>
    <row r="107" spans="2:7" ht="37.5">
      <c r="B107" s="31">
        <v>3839</v>
      </c>
      <c r="C107" s="33" t="s">
        <v>91</v>
      </c>
      <c r="D107" s="33" t="s">
        <v>40</v>
      </c>
      <c r="E107" s="32">
        <v>180</v>
      </c>
      <c r="F107" s="8" t="e">
        <f>#REF!</f>
        <v>#REF!</v>
      </c>
      <c r="G107" s="8" t="e">
        <f t="shared" si="1"/>
        <v>#REF!</v>
      </c>
    </row>
    <row r="108" spans="2:7" ht="18.75">
      <c r="B108" s="31">
        <v>3840</v>
      </c>
      <c r="C108" s="33" t="s">
        <v>92</v>
      </c>
      <c r="D108" s="33" t="s">
        <v>93</v>
      </c>
      <c r="E108" s="32">
        <v>190</v>
      </c>
      <c r="F108" s="8" t="e">
        <f>#REF!</f>
        <v>#REF!</v>
      </c>
      <c r="G108" s="8" t="e">
        <f t="shared" si="1"/>
        <v>#REF!</v>
      </c>
    </row>
    <row r="109" spans="2:7" ht="37.5">
      <c r="B109" s="31">
        <v>3841</v>
      </c>
      <c r="C109" s="33" t="s">
        <v>41</v>
      </c>
      <c r="D109" s="33" t="s">
        <v>42</v>
      </c>
      <c r="E109" s="32">
        <v>170</v>
      </c>
      <c r="F109" s="8" t="e">
        <f>#REF!</f>
        <v>#REF!</v>
      </c>
      <c r="G109" s="8" t="e">
        <f t="shared" si="1"/>
        <v>#REF!</v>
      </c>
    </row>
    <row r="110" spans="2:7" ht="37.5">
      <c r="B110" s="31">
        <v>3842</v>
      </c>
      <c r="C110" s="33" t="s">
        <v>43</v>
      </c>
      <c r="D110" s="33" t="s">
        <v>44</v>
      </c>
      <c r="E110" s="32">
        <v>150</v>
      </c>
      <c r="F110" s="8" t="e">
        <f>#REF!</f>
        <v>#REF!</v>
      </c>
      <c r="G110" s="8" t="e">
        <f t="shared" si="1"/>
        <v>#REF!</v>
      </c>
    </row>
    <row r="111" spans="2:7" ht="37.5">
      <c r="B111" s="31">
        <v>3843</v>
      </c>
      <c r="C111" s="33" t="s">
        <v>94</v>
      </c>
      <c r="D111" s="33" t="s">
        <v>95</v>
      </c>
      <c r="E111" s="32">
        <v>180</v>
      </c>
      <c r="F111" s="8" t="e">
        <f>#REF!</f>
        <v>#REF!</v>
      </c>
      <c r="G111" s="8" t="e">
        <f t="shared" si="1"/>
        <v>#REF!</v>
      </c>
    </row>
    <row r="112" spans="2:7" ht="18.75">
      <c r="B112" s="31">
        <v>3844</v>
      </c>
      <c r="C112" s="33" t="s">
        <v>96</v>
      </c>
      <c r="D112" s="33" t="s">
        <v>97</v>
      </c>
      <c r="E112" s="32">
        <v>210</v>
      </c>
      <c r="F112" s="8" t="e">
        <f>#REF!</f>
        <v>#REF!</v>
      </c>
      <c r="G112" s="8" t="e">
        <f t="shared" si="1"/>
        <v>#REF!</v>
      </c>
    </row>
    <row r="113" spans="2:7" ht="18.75">
      <c r="B113" s="31">
        <v>3845</v>
      </c>
      <c r="C113" s="34" t="s">
        <v>45</v>
      </c>
      <c r="D113" s="34" t="s">
        <v>46</v>
      </c>
      <c r="E113" s="32">
        <v>170</v>
      </c>
      <c r="F113" s="8" t="e">
        <f>#REF!</f>
        <v>#REF!</v>
      </c>
      <c r="G113" s="8" t="e">
        <f t="shared" si="1"/>
        <v>#REF!</v>
      </c>
    </row>
    <row r="114" spans="2:7" ht="37.5">
      <c r="B114" s="31">
        <v>3846</v>
      </c>
      <c r="C114" s="39" t="s">
        <v>36</v>
      </c>
      <c r="D114" s="39" t="s">
        <v>37</v>
      </c>
      <c r="E114" s="32">
        <v>580</v>
      </c>
      <c r="F114" s="8" t="e">
        <f>#REF!</f>
        <v>#REF!</v>
      </c>
      <c r="G114" s="8" t="e">
        <f t="shared" si="1"/>
        <v>#REF!</v>
      </c>
    </row>
    <row r="115" spans="2:7" ht="18.75">
      <c r="B115" s="31">
        <v>3847</v>
      </c>
      <c r="C115" s="40" t="s">
        <v>34</v>
      </c>
      <c r="D115" s="40" t="s">
        <v>35</v>
      </c>
      <c r="E115" s="32">
        <v>290</v>
      </c>
      <c r="F115" s="8" t="e">
        <f>#REF!</f>
        <v>#REF!</v>
      </c>
      <c r="G115" s="8" t="e">
        <f t="shared" si="1"/>
        <v>#REF!</v>
      </c>
    </row>
    <row r="116" spans="2:7" ht="37.5">
      <c r="B116" s="31">
        <v>3848</v>
      </c>
      <c r="C116" s="41" t="s">
        <v>98</v>
      </c>
      <c r="D116" s="41" t="s">
        <v>99</v>
      </c>
      <c r="E116" s="32">
        <v>270</v>
      </c>
      <c r="F116" s="8" t="e">
        <f>#REF!</f>
        <v>#REF!</v>
      </c>
      <c r="G116" s="8" t="e">
        <f t="shared" si="1"/>
        <v>#REF!</v>
      </c>
    </row>
    <row r="117" spans="2:7" ht="37.5">
      <c r="B117" s="31">
        <v>3849</v>
      </c>
      <c r="C117" s="41" t="s">
        <v>100</v>
      </c>
      <c r="D117" s="41" t="s">
        <v>101</v>
      </c>
      <c r="E117" s="32">
        <v>310</v>
      </c>
      <c r="F117" s="8" t="e">
        <f>#REF!</f>
        <v>#REF!</v>
      </c>
      <c r="G117" s="8" t="e">
        <f t="shared" si="1"/>
        <v>#REF!</v>
      </c>
    </row>
    <row r="118" spans="2:7" ht="18.75">
      <c r="B118" s="31">
        <v>3850</v>
      </c>
      <c r="C118" s="41" t="s">
        <v>102</v>
      </c>
      <c r="D118" s="41" t="s">
        <v>103</v>
      </c>
      <c r="E118" s="32">
        <v>90</v>
      </c>
      <c r="F118" s="8" t="e">
        <f>#REF!</f>
        <v>#REF!</v>
      </c>
      <c r="G118" s="8" t="e">
        <f t="shared" si="1"/>
        <v>#REF!</v>
      </c>
    </row>
    <row r="119" spans="2:7" ht="37.5">
      <c r="B119" s="31">
        <v>3851</v>
      </c>
      <c r="C119" s="41" t="s">
        <v>104</v>
      </c>
      <c r="D119" s="41" t="s">
        <v>105</v>
      </c>
      <c r="E119" s="42">
        <v>80</v>
      </c>
      <c r="F119" s="8" t="e">
        <f>#REF!</f>
        <v>#REF!</v>
      </c>
      <c r="G119" s="8" t="e">
        <f t="shared" si="1"/>
        <v>#REF!</v>
      </c>
    </row>
    <row r="120" spans="2:7" ht="18.75">
      <c r="B120" s="31">
        <v>3852</v>
      </c>
      <c r="C120" s="41" t="s">
        <v>149</v>
      </c>
      <c r="D120" s="41" t="s">
        <v>150</v>
      </c>
      <c r="E120" s="42">
        <v>130</v>
      </c>
      <c r="F120" s="8" t="e">
        <f>#REF!</f>
        <v>#REF!</v>
      </c>
      <c r="G120" s="8" t="e">
        <f t="shared" si="1"/>
        <v>#REF!</v>
      </c>
    </row>
    <row r="121" spans="2:7" ht="18.75">
      <c r="B121" s="31">
        <v>3853</v>
      </c>
      <c r="C121" s="33" t="s">
        <v>106</v>
      </c>
      <c r="D121" s="33" t="s">
        <v>107</v>
      </c>
      <c r="E121" s="42">
        <v>400</v>
      </c>
      <c r="F121" s="8" t="e">
        <f>#REF!</f>
        <v>#REF!</v>
      </c>
      <c r="G121" s="8" t="e">
        <f t="shared" si="1"/>
        <v>#REF!</v>
      </c>
    </row>
    <row r="122" spans="2:7" ht="18.75">
      <c r="B122" s="31">
        <v>3854</v>
      </c>
      <c r="C122" s="33" t="s">
        <v>151</v>
      </c>
      <c r="D122" s="33" t="s">
        <v>164</v>
      </c>
      <c r="E122" s="42">
        <v>220</v>
      </c>
      <c r="F122" s="8" t="e">
        <f>#REF!</f>
        <v>#REF!</v>
      </c>
      <c r="G122" s="8" t="e">
        <f t="shared" si="1"/>
        <v>#REF!</v>
      </c>
    </row>
    <row r="123" spans="2:7" ht="18.75">
      <c r="B123" s="31">
        <v>3855</v>
      </c>
      <c r="C123" s="33" t="s">
        <v>152</v>
      </c>
      <c r="D123" s="33" t="s">
        <v>153</v>
      </c>
      <c r="E123" s="42">
        <v>60</v>
      </c>
      <c r="F123" s="8" t="e">
        <f>#REF!</f>
        <v>#REF!</v>
      </c>
      <c r="G123" s="8" t="e">
        <f t="shared" si="1"/>
        <v>#REF!</v>
      </c>
    </row>
    <row r="124" spans="2:7" ht="18.75">
      <c r="B124" s="31">
        <v>3856</v>
      </c>
      <c r="C124" s="33" t="s">
        <v>108</v>
      </c>
      <c r="D124" s="33" t="s">
        <v>154</v>
      </c>
      <c r="E124" s="42">
        <v>240</v>
      </c>
      <c r="F124" s="8" t="e">
        <f>#REF!</f>
        <v>#REF!</v>
      </c>
      <c r="G124" s="8" t="e">
        <f t="shared" si="1"/>
        <v>#REF!</v>
      </c>
    </row>
    <row r="125" spans="2:7" ht="18.75">
      <c r="B125" s="31">
        <v>3857</v>
      </c>
      <c r="C125" s="33" t="s">
        <v>109</v>
      </c>
      <c r="D125" s="33" t="s">
        <v>110</v>
      </c>
      <c r="E125" s="42">
        <v>240</v>
      </c>
      <c r="F125" s="8" t="e">
        <f>#REF!</f>
        <v>#REF!</v>
      </c>
      <c r="G125" s="8" t="e">
        <f t="shared" si="1"/>
        <v>#REF!</v>
      </c>
    </row>
    <row r="126" spans="2:7" ht="20.25" customHeight="1">
      <c r="B126" s="31">
        <v>3858</v>
      </c>
      <c r="C126" s="33" t="s">
        <v>111</v>
      </c>
      <c r="D126" s="33" t="s">
        <v>155</v>
      </c>
      <c r="E126" s="42">
        <v>240</v>
      </c>
      <c r="F126" s="8" t="e">
        <f>#REF!</f>
        <v>#REF!</v>
      </c>
      <c r="G126" s="8" t="e">
        <f t="shared" si="1"/>
        <v>#REF!</v>
      </c>
    </row>
    <row r="127" spans="2:7" ht="18.75">
      <c r="B127" s="31">
        <v>3859</v>
      </c>
      <c r="C127" s="33" t="s">
        <v>112</v>
      </c>
      <c r="D127" s="33" t="s">
        <v>113</v>
      </c>
      <c r="E127" s="42">
        <v>400</v>
      </c>
      <c r="F127" s="8" t="e">
        <f>#REF!</f>
        <v>#REF!</v>
      </c>
      <c r="G127" s="8" t="e">
        <f t="shared" si="1"/>
        <v>#REF!</v>
      </c>
    </row>
    <row r="128" spans="2:7" ht="18.75">
      <c r="B128" s="31">
        <v>3860</v>
      </c>
      <c r="C128" s="33" t="s">
        <v>114</v>
      </c>
      <c r="D128" s="33" t="s">
        <v>115</v>
      </c>
      <c r="E128" s="42">
        <v>170</v>
      </c>
      <c r="F128" s="8" t="e">
        <f>#REF!</f>
        <v>#REF!</v>
      </c>
      <c r="G128" s="8" t="e">
        <f t="shared" si="1"/>
        <v>#REF!</v>
      </c>
    </row>
    <row r="129" spans="2:8" ht="18" customHeight="1">
      <c r="B129" s="43">
        <v>3869</v>
      </c>
      <c r="C129" s="36" t="s">
        <v>188</v>
      </c>
      <c r="D129" s="36" t="s">
        <v>187</v>
      </c>
      <c r="E129" s="42">
        <v>650</v>
      </c>
      <c r="F129" s="8" t="e">
        <f>#REF!</f>
        <v>#REF!</v>
      </c>
      <c r="G129" s="8" t="e">
        <f t="shared" si="1"/>
        <v>#REF!</v>
      </c>
    </row>
    <row r="130" spans="2:8" ht="18" customHeight="1">
      <c r="B130" s="43">
        <v>3870</v>
      </c>
      <c r="C130" s="36" t="s">
        <v>190</v>
      </c>
      <c r="D130" s="36" t="s">
        <v>189</v>
      </c>
      <c r="E130" s="42">
        <v>650</v>
      </c>
      <c r="F130" s="8" t="e">
        <f>#REF!</f>
        <v>#REF!</v>
      </c>
      <c r="G130" s="8" t="e">
        <f t="shared" si="1"/>
        <v>#REF!</v>
      </c>
    </row>
    <row r="131" spans="2:8" ht="37.5">
      <c r="B131" s="44">
        <v>3871</v>
      </c>
      <c r="C131" s="45" t="s">
        <v>185</v>
      </c>
      <c r="D131" s="45" t="s">
        <v>186</v>
      </c>
      <c r="E131" s="42">
        <v>400</v>
      </c>
      <c r="F131" s="8" t="e">
        <f>#REF!</f>
        <v>#REF!</v>
      </c>
      <c r="G131" s="8" t="e">
        <f t="shared" si="1"/>
        <v>#REF!</v>
      </c>
      <c r="H131" s="1">
        <v>290</v>
      </c>
    </row>
    <row r="132" spans="2:8" ht="37.5">
      <c r="B132" s="35">
        <v>3878</v>
      </c>
      <c r="C132" s="36" t="s">
        <v>170</v>
      </c>
      <c r="D132" s="36" t="s">
        <v>171</v>
      </c>
      <c r="E132" s="46">
        <v>300</v>
      </c>
      <c r="F132" s="8" t="e">
        <f>#REF!</f>
        <v>#REF!</v>
      </c>
      <c r="G132" s="8" t="e">
        <f t="shared" si="1"/>
        <v>#REF!</v>
      </c>
    </row>
    <row r="133" spans="2:8" ht="37.5">
      <c r="B133" s="35">
        <v>3873</v>
      </c>
      <c r="C133" s="36" t="s">
        <v>176</v>
      </c>
      <c r="D133" s="36" t="s">
        <v>177</v>
      </c>
      <c r="E133" s="38">
        <v>1000</v>
      </c>
      <c r="F133" s="8" t="e">
        <f>#REF!</f>
        <v>#REF!</v>
      </c>
      <c r="G133" s="8" t="e">
        <f t="shared" si="1"/>
        <v>#REF!</v>
      </c>
      <c r="H133" s="1">
        <v>950</v>
      </c>
    </row>
    <row r="134" spans="2:8" ht="18.75">
      <c r="B134" s="35">
        <v>3879</v>
      </c>
      <c r="C134" s="36" t="s">
        <v>178</v>
      </c>
      <c r="D134" s="36" t="s">
        <v>179</v>
      </c>
      <c r="E134" s="38">
        <v>1000</v>
      </c>
      <c r="F134" s="8" t="e">
        <f>#REF!</f>
        <v>#REF!</v>
      </c>
      <c r="G134" s="8" t="e">
        <f t="shared" si="1"/>
        <v>#REF!</v>
      </c>
    </row>
    <row r="135" spans="2:8" ht="37.5">
      <c r="B135" s="35">
        <v>3880</v>
      </c>
      <c r="C135" s="36" t="s">
        <v>180</v>
      </c>
      <c r="D135" s="36" t="s">
        <v>181</v>
      </c>
      <c r="E135" s="46">
        <v>700</v>
      </c>
      <c r="F135" s="8" t="e">
        <f>#REF!</f>
        <v>#REF!</v>
      </c>
      <c r="G135" s="8" t="e">
        <f t="shared" si="1"/>
        <v>#REF!</v>
      </c>
    </row>
    <row r="136" spans="2:8" ht="37.5">
      <c r="B136" s="35">
        <v>3874</v>
      </c>
      <c r="C136" s="36" t="s">
        <v>182</v>
      </c>
      <c r="D136" s="36" t="s">
        <v>183</v>
      </c>
      <c r="E136" s="38">
        <v>740</v>
      </c>
      <c r="F136" s="8" t="e">
        <f>#REF!</f>
        <v>#REF!</v>
      </c>
      <c r="G136" s="8" t="e">
        <f t="shared" si="1"/>
        <v>#REF!</v>
      </c>
    </row>
    <row r="137" spans="2:8" ht="36" customHeight="1">
      <c r="B137" s="35"/>
      <c r="C137" s="16" t="s">
        <v>204</v>
      </c>
      <c r="D137" s="47" t="s">
        <v>205</v>
      </c>
      <c r="E137" s="38">
        <v>1800</v>
      </c>
      <c r="F137" s="8" t="e">
        <f>#REF!</f>
        <v>#REF!</v>
      </c>
      <c r="G137" s="8" t="e">
        <f t="shared" si="1"/>
        <v>#REF!</v>
      </c>
    </row>
    <row r="138" spans="2:8" ht="18.75">
      <c r="B138" s="83" t="s">
        <v>2</v>
      </c>
      <c r="C138" s="89"/>
      <c r="D138" s="89"/>
      <c r="E138" s="90"/>
    </row>
    <row r="139" spans="2:8" ht="23.25" customHeight="1">
      <c r="B139" s="86" t="s">
        <v>117</v>
      </c>
      <c r="C139" s="91"/>
      <c r="D139" s="91"/>
      <c r="E139" s="92"/>
    </row>
    <row r="140" spans="2:8" ht="18.75">
      <c r="B140" s="48">
        <v>3735</v>
      </c>
      <c r="C140" s="49" t="s">
        <v>64</v>
      </c>
      <c r="D140" s="49" t="s">
        <v>156</v>
      </c>
      <c r="E140" s="42">
        <v>1200</v>
      </c>
    </row>
    <row r="141" spans="2:8" ht="22.5" customHeight="1">
      <c r="B141" s="48">
        <v>3736</v>
      </c>
      <c r="C141" s="49" t="s">
        <v>118</v>
      </c>
      <c r="D141" s="49" t="s">
        <v>157</v>
      </c>
      <c r="E141" s="42">
        <v>920</v>
      </c>
      <c r="F141" s="1">
        <v>520</v>
      </c>
    </row>
    <row r="142" spans="2:8" ht="23.25" customHeight="1">
      <c r="B142" s="48">
        <v>3737</v>
      </c>
      <c r="C142" s="33" t="s">
        <v>51</v>
      </c>
      <c r="D142" s="33" t="s">
        <v>210</v>
      </c>
      <c r="E142" s="42">
        <v>920</v>
      </c>
      <c r="F142" s="1">
        <v>650</v>
      </c>
    </row>
    <row r="143" spans="2:8" ht="21" customHeight="1">
      <c r="B143" s="48">
        <v>3738</v>
      </c>
      <c r="C143" s="33" t="s">
        <v>119</v>
      </c>
      <c r="D143" s="33" t="s">
        <v>158</v>
      </c>
      <c r="E143" s="42">
        <v>720</v>
      </c>
      <c r="F143" s="1">
        <v>450</v>
      </c>
    </row>
    <row r="144" spans="2:8" ht="18.75">
      <c r="B144" s="48">
        <v>3739</v>
      </c>
      <c r="C144" s="33" t="s">
        <v>120</v>
      </c>
      <c r="D144" s="33" t="s">
        <v>159</v>
      </c>
      <c r="E144" s="42">
        <v>480</v>
      </c>
      <c r="F144" s="1">
        <v>580</v>
      </c>
    </row>
    <row r="145" spans="2:6" ht="23.25" customHeight="1">
      <c r="B145" s="48">
        <v>3740</v>
      </c>
      <c r="C145" s="33" t="s">
        <v>57</v>
      </c>
      <c r="D145" s="33" t="s">
        <v>160</v>
      </c>
      <c r="E145" s="42">
        <v>880</v>
      </c>
      <c r="F145" s="1">
        <v>520</v>
      </c>
    </row>
    <row r="146" spans="2:6" ht="21.75" customHeight="1">
      <c r="B146" s="48">
        <v>3741</v>
      </c>
      <c r="C146" s="33" t="s">
        <v>74</v>
      </c>
      <c r="D146" s="33" t="s">
        <v>161</v>
      </c>
      <c r="E146" s="42">
        <v>770</v>
      </c>
      <c r="F146" s="1">
        <v>450</v>
      </c>
    </row>
    <row r="147" spans="2:6" ht="21.75" customHeight="1">
      <c r="B147" s="48">
        <v>3742</v>
      </c>
      <c r="C147" s="33" t="s">
        <v>121</v>
      </c>
      <c r="D147" s="33" t="s">
        <v>162</v>
      </c>
      <c r="E147" s="42">
        <v>720</v>
      </c>
    </row>
    <row r="148" spans="2:6" ht="18.75">
      <c r="B148" s="48">
        <v>3743</v>
      </c>
      <c r="C148" s="33" t="s">
        <v>52</v>
      </c>
      <c r="D148" s="33" t="s">
        <v>87</v>
      </c>
      <c r="E148" s="42">
        <v>250</v>
      </c>
    </row>
    <row r="149" spans="2:6" ht="22.5" customHeight="1">
      <c r="B149" s="48">
        <v>3744</v>
      </c>
      <c r="C149" s="33" t="s">
        <v>53</v>
      </c>
      <c r="D149" s="33" t="s">
        <v>165</v>
      </c>
      <c r="E149" s="42">
        <v>250</v>
      </c>
    </row>
    <row r="150" spans="2:6" ht="18.75">
      <c r="B150" s="48">
        <v>3745</v>
      </c>
      <c r="C150" s="33" t="s">
        <v>122</v>
      </c>
      <c r="D150" s="33" t="s">
        <v>123</v>
      </c>
      <c r="E150" s="42">
        <v>550</v>
      </c>
    </row>
    <row r="151" spans="2:6" ht="18.75">
      <c r="B151" s="48">
        <v>3746</v>
      </c>
      <c r="C151" s="33" t="s">
        <v>23</v>
      </c>
      <c r="D151" s="33" t="s">
        <v>24</v>
      </c>
      <c r="E151" s="42">
        <v>300</v>
      </c>
    </row>
    <row r="152" spans="2:6" ht="18.75">
      <c r="B152" s="48">
        <v>3747</v>
      </c>
      <c r="C152" s="33" t="s">
        <v>19</v>
      </c>
      <c r="D152" s="33" t="s">
        <v>20</v>
      </c>
      <c r="E152" s="42">
        <v>300</v>
      </c>
    </row>
    <row r="153" spans="2:6" ht="18.75">
      <c r="B153" s="48">
        <v>3748</v>
      </c>
      <c r="C153" s="33" t="s">
        <v>21</v>
      </c>
      <c r="D153" s="33" t="s">
        <v>22</v>
      </c>
      <c r="E153" s="42">
        <v>330</v>
      </c>
    </row>
    <row r="154" spans="2:6" ht="24.75" customHeight="1">
      <c r="B154" s="48">
        <v>3749</v>
      </c>
      <c r="C154" s="33" t="s">
        <v>90</v>
      </c>
      <c r="D154" s="33" t="s">
        <v>39</v>
      </c>
      <c r="E154" s="42">
        <v>220</v>
      </c>
    </row>
    <row r="155" spans="2:6" ht="18.75">
      <c r="B155" s="48">
        <v>3750</v>
      </c>
      <c r="C155" s="33" t="s">
        <v>124</v>
      </c>
      <c r="D155" s="33" t="s">
        <v>125</v>
      </c>
      <c r="E155" s="42">
        <v>300</v>
      </c>
    </row>
    <row r="156" spans="2:6" ht="18.75">
      <c r="B156" s="48">
        <v>3751</v>
      </c>
      <c r="C156" s="33" t="s">
        <v>126</v>
      </c>
      <c r="D156" s="33" t="s">
        <v>127</v>
      </c>
      <c r="E156" s="42">
        <v>330</v>
      </c>
    </row>
    <row r="157" spans="2:6" ht="18.75">
      <c r="B157" s="48">
        <v>3752</v>
      </c>
      <c r="C157" s="33" t="s">
        <v>138</v>
      </c>
      <c r="D157" s="33" t="s">
        <v>139</v>
      </c>
      <c r="E157" s="50">
        <v>350</v>
      </c>
    </row>
    <row r="158" spans="2:6" ht="18.75">
      <c r="B158" s="48">
        <v>3753</v>
      </c>
      <c r="C158" s="51" t="s">
        <v>128</v>
      </c>
      <c r="D158" s="51" t="s">
        <v>129</v>
      </c>
      <c r="E158" s="52">
        <v>350</v>
      </c>
    </row>
    <row r="159" spans="2:6" ht="37.5">
      <c r="B159" s="48">
        <v>3754</v>
      </c>
      <c r="C159" s="41" t="s">
        <v>130</v>
      </c>
      <c r="D159" s="41" t="s">
        <v>131</v>
      </c>
      <c r="E159" s="42">
        <v>60</v>
      </c>
    </row>
    <row r="160" spans="2:6" ht="18.75">
      <c r="B160" s="48">
        <v>3755</v>
      </c>
      <c r="C160" s="33" t="s">
        <v>92</v>
      </c>
      <c r="D160" s="33" t="s">
        <v>93</v>
      </c>
      <c r="E160" s="50">
        <v>350</v>
      </c>
    </row>
    <row r="161" spans="2:5" ht="37.5">
      <c r="B161" s="48">
        <v>3756</v>
      </c>
      <c r="C161" s="41" t="s">
        <v>132</v>
      </c>
      <c r="D161" s="41" t="s">
        <v>133</v>
      </c>
      <c r="E161" s="50">
        <v>700</v>
      </c>
    </row>
    <row r="162" spans="2:5" ht="37.5">
      <c r="B162" s="48">
        <v>3757</v>
      </c>
      <c r="C162" s="33" t="s">
        <v>134</v>
      </c>
      <c r="D162" s="33" t="s">
        <v>135</v>
      </c>
      <c r="E162" s="50">
        <v>700</v>
      </c>
    </row>
    <row r="163" spans="2:5" ht="37.5">
      <c r="B163" s="48">
        <v>3758</v>
      </c>
      <c r="C163" s="33" t="s">
        <v>28</v>
      </c>
      <c r="D163" s="33" t="s">
        <v>29</v>
      </c>
      <c r="E163" s="32">
        <v>350</v>
      </c>
    </row>
    <row r="164" spans="2:5" ht="18.75">
      <c r="B164" s="48">
        <v>3126</v>
      </c>
      <c r="C164" s="34" t="s">
        <v>45</v>
      </c>
      <c r="D164" s="34" t="s">
        <v>46</v>
      </c>
      <c r="E164" s="32">
        <v>170</v>
      </c>
    </row>
    <row r="165" spans="2:5" ht="18.75">
      <c r="B165" s="48">
        <v>3760</v>
      </c>
      <c r="C165" s="41" t="s">
        <v>34</v>
      </c>
      <c r="D165" s="41" t="s">
        <v>35</v>
      </c>
      <c r="E165" s="42">
        <v>440</v>
      </c>
    </row>
    <row r="166" spans="2:5" ht="37.5">
      <c r="B166" s="48">
        <v>3761</v>
      </c>
      <c r="C166" s="33" t="s">
        <v>36</v>
      </c>
      <c r="D166" s="33" t="s">
        <v>37</v>
      </c>
      <c r="E166" s="32">
        <v>780</v>
      </c>
    </row>
    <row r="167" spans="2:5" ht="18.75">
      <c r="B167" s="48">
        <v>3762</v>
      </c>
      <c r="C167" s="33" t="s">
        <v>136</v>
      </c>
      <c r="D167" s="33" t="s">
        <v>137</v>
      </c>
      <c r="E167" s="32">
        <v>1700</v>
      </c>
    </row>
    <row r="168" spans="2:5" ht="18.75">
      <c r="B168" s="53"/>
      <c r="C168" s="33"/>
      <c r="D168" s="33"/>
      <c r="E168" s="50">
        <f>SUM(E140:E167)</f>
        <v>15390</v>
      </c>
    </row>
    <row r="169" spans="2:5" ht="18.75">
      <c r="B169" s="53"/>
      <c r="C169" s="26" t="s">
        <v>47</v>
      </c>
      <c r="D169" s="54" t="s">
        <v>140</v>
      </c>
      <c r="E169" s="55">
        <f>E168-E141-E161-E162-E163-E167-E166</f>
        <v>10240</v>
      </c>
    </row>
    <row r="170" spans="2:5" ht="18.75">
      <c r="B170" s="53"/>
      <c r="C170" s="26" t="s">
        <v>47</v>
      </c>
      <c r="D170" s="54" t="s">
        <v>141</v>
      </c>
      <c r="E170" s="55">
        <f>E168-E167-E163-E161-E141-E166</f>
        <v>10940</v>
      </c>
    </row>
    <row r="171" spans="2:5" ht="18.75">
      <c r="B171" s="53"/>
      <c r="C171" s="26" t="s">
        <v>47</v>
      </c>
      <c r="D171" s="54" t="s">
        <v>142</v>
      </c>
      <c r="E171" s="55">
        <f>E168-E167-E161-E162-E143-E166</f>
        <v>10790</v>
      </c>
    </row>
    <row r="172" spans="2:5" ht="18.75">
      <c r="B172" s="53"/>
      <c r="C172" s="26" t="s">
        <v>47</v>
      </c>
      <c r="D172" s="54" t="s">
        <v>143</v>
      </c>
      <c r="E172" s="55">
        <f>E168-E162-E143-E166</f>
        <v>13190</v>
      </c>
    </row>
    <row r="173" spans="2:5" ht="33.75" customHeight="1">
      <c r="B173" s="93" t="s">
        <v>50</v>
      </c>
      <c r="C173" s="94"/>
      <c r="D173" s="94"/>
      <c r="E173" s="95"/>
    </row>
    <row r="174" spans="2:5" ht="21.75" customHeight="1">
      <c r="B174" s="48">
        <v>3763</v>
      </c>
      <c r="C174" s="33" t="s">
        <v>51</v>
      </c>
      <c r="D174" s="33" t="s">
        <v>210</v>
      </c>
      <c r="E174" s="56">
        <v>250</v>
      </c>
    </row>
    <row r="175" spans="2:5" ht="18.75">
      <c r="B175" s="48">
        <v>3764</v>
      </c>
      <c r="C175" s="33" t="s">
        <v>52</v>
      </c>
      <c r="D175" s="33" t="s">
        <v>87</v>
      </c>
      <c r="E175" s="56">
        <v>250</v>
      </c>
    </row>
    <row r="176" spans="2:5" ht="37.5">
      <c r="B176" s="48">
        <v>3765</v>
      </c>
      <c r="C176" s="33" t="s">
        <v>53</v>
      </c>
      <c r="D176" s="33" t="s">
        <v>168</v>
      </c>
      <c r="E176" s="56">
        <v>250</v>
      </c>
    </row>
    <row r="177" spans="2:8" ht="18.75">
      <c r="B177" s="48">
        <v>3766</v>
      </c>
      <c r="C177" s="16"/>
      <c r="D177" s="33" t="s">
        <v>54</v>
      </c>
      <c r="E177" s="57">
        <v>400</v>
      </c>
    </row>
    <row r="178" spans="2:8" ht="18.75">
      <c r="B178" s="16"/>
      <c r="C178" s="26" t="s">
        <v>47</v>
      </c>
      <c r="D178" s="16"/>
      <c r="E178" s="58">
        <f>SUM(E174:E177)</f>
        <v>1150</v>
      </c>
    </row>
    <row r="179" spans="2:8" ht="18.75">
      <c r="B179" s="72" t="s">
        <v>56</v>
      </c>
      <c r="C179" s="73"/>
      <c r="D179" s="73"/>
      <c r="E179" s="73"/>
    </row>
    <row r="180" spans="2:8" ht="37.5">
      <c r="B180" s="48">
        <v>3767</v>
      </c>
      <c r="C180" s="33" t="s">
        <v>57</v>
      </c>
      <c r="D180" s="33" t="s">
        <v>58</v>
      </c>
      <c r="E180" s="56">
        <v>330</v>
      </c>
      <c r="H180" s="1">
        <f>E180+E181+E184+E185</f>
        <v>1000</v>
      </c>
    </row>
    <row r="181" spans="2:8" ht="18.75">
      <c r="B181" s="48">
        <v>3768</v>
      </c>
      <c r="C181" s="33" t="s">
        <v>52</v>
      </c>
      <c r="D181" s="33" t="s">
        <v>87</v>
      </c>
      <c r="E181" s="32">
        <v>250</v>
      </c>
    </row>
    <row r="182" spans="2:8" ht="49.5" customHeight="1">
      <c r="B182" s="48">
        <v>3769</v>
      </c>
      <c r="C182" s="33" t="s">
        <v>53</v>
      </c>
      <c r="D182" s="33" t="s">
        <v>166</v>
      </c>
      <c r="E182" s="32">
        <v>300</v>
      </c>
    </row>
    <row r="183" spans="2:8" ht="75.599999999999994" customHeight="1">
      <c r="B183" s="48">
        <v>3372</v>
      </c>
      <c r="C183" s="33" t="s">
        <v>59</v>
      </c>
      <c r="D183" s="33" t="s">
        <v>60</v>
      </c>
      <c r="E183" s="56">
        <v>1500</v>
      </c>
    </row>
    <row r="184" spans="2:8" ht="18.75">
      <c r="B184" s="48">
        <v>3770</v>
      </c>
      <c r="C184" s="16"/>
      <c r="D184" s="33" t="s">
        <v>54</v>
      </c>
      <c r="E184" s="57">
        <v>300</v>
      </c>
    </row>
    <row r="185" spans="2:8" ht="18.75">
      <c r="B185" s="48">
        <v>3771</v>
      </c>
      <c r="C185" s="16"/>
      <c r="D185" s="33" t="s">
        <v>55</v>
      </c>
      <c r="E185" s="56">
        <v>120</v>
      </c>
      <c r="H185" s="1">
        <f>E180+E181+E182+E184+E185</f>
        <v>1300</v>
      </c>
    </row>
    <row r="186" spans="2:8" ht="37.5">
      <c r="B186" s="55">
        <v>3276</v>
      </c>
      <c r="C186" s="59" t="s">
        <v>41</v>
      </c>
      <c r="D186" s="49" t="s">
        <v>42</v>
      </c>
      <c r="E186" s="50">
        <v>310</v>
      </c>
    </row>
    <row r="187" spans="2:8" ht="32.1" customHeight="1">
      <c r="B187" s="55">
        <v>3277</v>
      </c>
      <c r="C187" s="59" t="s">
        <v>43</v>
      </c>
      <c r="D187" s="49" t="s">
        <v>44</v>
      </c>
      <c r="E187" s="50">
        <v>270</v>
      </c>
    </row>
    <row r="188" spans="2:8" ht="18.75">
      <c r="B188" s="55">
        <v>3126</v>
      </c>
      <c r="C188" s="59" t="s">
        <v>45</v>
      </c>
      <c r="D188" s="49" t="s">
        <v>46</v>
      </c>
      <c r="E188" s="50">
        <v>170</v>
      </c>
    </row>
    <row r="189" spans="2:8" ht="37.5">
      <c r="B189" s="55">
        <v>3278</v>
      </c>
      <c r="C189" s="59" t="s">
        <v>206</v>
      </c>
      <c r="D189" s="49" t="s">
        <v>207</v>
      </c>
      <c r="E189" s="50">
        <v>330</v>
      </c>
    </row>
    <row r="190" spans="2:8" ht="35.25" customHeight="1">
      <c r="B190" s="60">
        <v>3896</v>
      </c>
      <c r="C190" s="41" t="s">
        <v>208</v>
      </c>
      <c r="D190" s="49" t="s">
        <v>209</v>
      </c>
      <c r="E190" s="56">
        <v>1400</v>
      </c>
    </row>
    <row r="191" spans="2:8" ht="18.75">
      <c r="B191" s="16"/>
      <c r="C191" s="26" t="s">
        <v>47</v>
      </c>
      <c r="D191" s="16"/>
      <c r="E191" s="58">
        <f>E180+E181+E182+E183+E184+E185+E186+E187+E188+E189+E190</f>
        <v>5280</v>
      </c>
      <c r="F191" s="1" t="s">
        <v>199</v>
      </c>
    </row>
    <row r="192" spans="2:8" ht="15" customHeight="1">
      <c r="B192" s="100" t="s">
        <v>61</v>
      </c>
      <c r="C192" s="101"/>
      <c r="D192" s="101"/>
      <c r="E192" s="102"/>
    </row>
    <row r="193" spans="2:6" ht="18.75">
      <c r="B193" s="103" t="s">
        <v>62</v>
      </c>
      <c r="C193" s="104"/>
      <c r="D193" s="104"/>
      <c r="E193" s="105"/>
    </row>
    <row r="194" spans="2:6" ht="18.75">
      <c r="B194" s="96" t="s">
        <v>63</v>
      </c>
      <c r="C194" s="97"/>
      <c r="D194" s="97"/>
      <c r="E194" s="98"/>
    </row>
    <row r="195" spans="2:6" ht="56.25">
      <c r="B195" s="41" t="s">
        <v>4</v>
      </c>
      <c r="C195" s="7" t="s">
        <v>0</v>
      </c>
      <c r="D195" s="7" t="s">
        <v>1</v>
      </c>
      <c r="E195" s="6" t="s">
        <v>213</v>
      </c>
    </row>
    <row r="196" spans="2:6" ht="18.75">
      <c r="B196" s="48">
        <v>3772</v>
      </c>
      <c r="C196" s="49" t="s">
        <v>64</v>
      </c>
      <c r="D196" s="49" t="s">
        <v>66</v>
      </c>
      <c r="E196" s="56">
        <v>350</v>
      </c>
    </row>
    <row r="197" spans="2:6" ht="18.75">
      <c r="B197" s="48">
        <v>3773</v>
      </c>
      <c r="C197" s="33" t="s">
        <v>57</v>
      </c>
      <c r="D197" s="33" t="s">
        <v>67</v>
      </c>
      <c r="E197" s="56">
        <v>300</v>
      </c>
    </row>
    <row r="198" spans="2:6" ht="18.75">
      <c r="B198" s="48">
        <v>3774</v>
      </c>
      <c r="C198" s="33" t="s">
        <v>52</v>
      </c>
      <c r="D198" s="33" t="s">
        <v>68</v>
      </c>
      <c r="E198" s="56">
        <v>250</v>
      </c>
    </row>
    <row r="199" spans="2:6" ht="18.75">
      <c r="B199" s="48">
        <v>3775</v>
      </c>
      <c r="C199" s="33" t="s">
        <v>53</v>
      </c>
      <c r="D199" s="33" t="s">
        <v>69</v>
      </c>
      <c r="E199" s="56">
        <v>250</v>
      </c>
    </row>
    <row r="200" spans="2:6" ht="18.75">
      <c r="B200" s="48">
        <v>3776</v>
      </c>
      <c r="C200" s="16"/>
      <c r="D200" s="33" t="s">
        <v>54</v>
      </c>
      <c r="E200" s="56">
        <v>200</v>
      </c>
    </row>
    <row r="201" spans="2:6" ht="18.75">
      <c r="B201" s="48">
        <v>3777</v>
      </c>
      <c r="C201" s="16"/>
      <c r="D201" s="16" t="s">
        <v>65</v>
      </c>
      <c r="E201" s="32">
        <v>60</v>
      </c>
    </row>
    <row r="202" spans="2:6" ht="18.75">
      <c r="B202" s="48"/>
      <c r="C202" s="48"/>
      <c r="D202" s="61" t="s">
        <v>70</v>
      </c>
      <c r="E202" s="58">
        <f>SUM(E196:E201)</f>
        <v>1410</v>
      </c>
      <c r="F202" s="1" t="s">
        <v>200</v>
      </c>
    </row>
    <row r="203" spans="2:6" ht="18.75">
      <c r="B203" s="53" t="s">
        <v>71</v>
      </c>
      <c r="C203" s="68"/>
      <c r="D203" s="68"/>
      <c r="E203" s="69"/>
    </row>
    <row r="204" spans="2:6" ht="18.75">
      <c r="B204" s="106" t="s">
        <v>73</v>
      </c>
      <c r="C204" s="107"/>
      <c r="D204" s="107"/>
      <c r="E204" s="108"/>
    </row>
    <row r="205" spans="2:6" ht="18.75">
      <c r="B205" s="109" t="s">
        <v>72</v>
      </c>
      <c r="C205" s="110"/>
      <c r="D205" s="110"/>
      <c r="E205" s="111"/>
    </row>
    <row r="206" spans="2:6" ht="56.25">
      <c r="B206" s="41" t="s">
        <v>4</v>
      </c>
      <c r="C206" s="7" t="s">
        <v>0</v>
      </c>
      <c r="D206" s="7" t="s">
        <v>1</v>
      </c>
      <c r="E206" s="6" t="s">
        <v>213</v>
      </c>
    </row>
    <row r="207" spans="2:6" ht="18.75">
      <c r="B207" s="48">
        <v>3778</v>
      </c>
      <c r="C207" s="49" t="s">
        <v>64</v>
      </c>
      <c r="D207" s="49" t="s">
        <v>66</v>
      </c>
      <c r="E207" s="56">
        <v>350</v>
      </c>
    </row>
    <row r="208" spans="2:6" ht="18.75">
      <c r="B208" s="48">
        <v>3779</v>
      </c>
      <c r="C208" s="33" t="s">
        <v>57</v>
      </c>
      <c r="D208" s="33" t="s">
        <v>67</v>
      </c>
      <c r="E208" s="56">
        <v>300</v>
      </c>
    </row>
    <row r="209" spans="2:8" ht="18.75">
      <c r="B209" s="48">
        <v>3780</v>
      </c>
      <c r="C209" s="33" t="s">
        <v>52</v>
      </c>
      <c r="D209" s="33" t="s">
        <v>68</v>
      </c>
      <c r="E209" s="56">
        <v>250</v>
      </c>
    </row>
    <row r="210" spans="2:8" ht="18.75">
      <c r="B210" s="48">
        <v>3781</v>
      </c>
      <c r="C210" s="33" t="s">
        <v>53</v>
      </c>
      <c r="D210" s="33" t="s">
        <v>69</v>
      </c>
      <c r="E210" s="56">
        <v>250</v>
      </c>
    </row>
    <row r="211" spans="2:8" ht="18.75">
      <c r="B211" s="48">
        <v>3782</v>
      </c>
      <c r="C211" s="33" t="s">
        <v>51</v>
      </c>
      <c r="D211" s="33" t="s">
        <v>217</v>
      </c>
      <c r="E211" s="56">
        <v>350</v>
      </c>
    </row>
    <row r="212" spans="2:8" ht="18.75">
      <c r="B212" s="48">
        <v>3783</v>
      </c>
      <c r="C212" s="33" t="s">
        <v>74</v>
      </c>
      <c r="D212" s="33" t="s">
        <v>75</v>
      </c>
      <c r="E212" s="56">
        <v>350</v>
      </c>
    </row>
    <row r="213" spans="2:8" ht="18.75">
      <c r="B213" s="48">
        <v>3784</v>
      </c>
      <c r="C213" s="41" t="s">
        <v>76</v>
      </c>
      <c r="D213" s="41" t="s">
        <v>77</v>
      </c>
      <c r="E213" s="32">
        <v>1000</v>
      </c>
      <c r="H213" s="1" t="s">
        <v>193</v>
      </c>
    </row>
    <row r="214" spans="2:8" ht="18.75">
      <c r="B214" s="48">
        <v>3785</v>
      </c>
      <c r="C214" s="16"/>
      <c r="D214" s="33" t="s">
        <v>54</v>
      </c>
      <c r="E214" s="56">
        <v>200</v>
      </c>
    </row>
    <row r="215" spans="2:8" ht="18.75">
      <c r="B215" s="48">
        <v>3786</v>
      </c>
      <c r="C215" s="16"/>
      <c r="D215" s="16" t="s">
        <v>65</v>
      </c>
      <c r="E215" s="32">
        <v>60</v>
      </c>
    </row>
    <row r="216" spans="2:8" ht="18.75">
      <c r="B216" s="56"/>
      <c r="C216" s="56"/>
      <c r="D216" s="61" t="s">
        <v>70</v>
      </c>
      <c r="E216" s="58">
        <f>SUM(E207:E215)</f>
        <v>3110</v>
      </c>
      <c r="F216" s="1" t="s">
        <v>201</v>
      </c>
    </row>
    <row r="217" spans="2:8" ht="18.75">
      <c r="B217" s="112" t="s">
        <v>148</v>
      </c>
      <c r="C217" s="113"/>
      <c r="D217" s="113"/>
      <c r="E217" s="114"/>
    </row>
    <row r="218" spans="2:8" ht="113.45" customHeight="1">
      <c r="B218" s="48">
        <v>3372</v>
      </c>
      <c r="C218" s="33" t="s">
        <v>59</v>
      </c>
      <c r="D218" s="33" t="s">
        <v>60</v>
      </c>
      <c r="E218" s="56">
        <v>1500</v>
      </c>
    </row>
    <row r="219" spans="2:8" ht="18.75">
      <c r="B219" s="96" t="s">
        <v>78</v>
      </c>
      <c r="C219" s="97"/>
      <c r="D219" s="97"/>
      <c r="E219" s="98"/>
    </row>
    <row r="220" spans="2:8" ht="37.5">
      <c r="B220" s="48">
        <v>3788</v>
      </c>
      <c r="C220" s="14" t="s">
        <v>5</v>
      </c>
      <c r="D220" s="14" t="s">
        <v>6</v>
      </c>
      <c r="E220" s="56">
        <v>150</v>
      </c>
    </row>
    <row r="221" spans="2:8" ht="37.5">
      <c r="B221" s="48">
        <v>3789</v>
      </c>
      <c r="C221" s="19" t="s">
        <v>7</v>
      </c>
      <c r="D221" s="19" t="s">
        <v>144</v>
      </c>
      <c r="E221" s="56">
        <v>200</v>
      </c>
    </row>
    <row r="222" spans="2:8" ht="37.5">
      <c r="B222" s="48">
        <v>3790</v>
      </c>
      <c r="C222" s="34" t="s">
        <v>25</v>
      </c>
      <c r="D222" s="34" t="s">
        <v>38</v>
      </c>
      <c r="E222" s="56">
        <v>130</v>
      </c>
    </row>
    <row r="223" spans="2:8" ht="56.25">
      <c r="B223" s="48">
        <v>3791</v>
      </c>
      <c r="C223" s="34" t="s">
        <v>30</v>
      </c>
      <c r="D223" s="34" t="s">
        <v>31</v>
      </c>
      <c r="E223" s="56">
        <v>130</v>
      </c>
    </row>
    <row r="224" spans="2:8" ht="37.5">
      <c r="B224" s="48">
        <v>3792</v>
      </c>
      <c r="C224" s="34" t="s">
        <v>32</v>
      </c>
      <c r="D224" s="34" t="s">
        <v>167</v>
      </c>
      <c r="E224" s="56">
        <v>130</v>
      </c>
    </row>
    <row r="225" spans="2:6" ht="18.75">
      <c r="B225" s="16"/>
      <c r="C225" s="16"/>
      <c r="D225" s="61" t="s">
        <v>70</v>
      </c>
      <c r="E225" s="58">
        <f>SUM(E220:E224)</f>
        <v>740</v>
      </c>
      <c r="F225" s="1" t="s">
        <v>202</v>
      </c>
    </row>
    <row r="226" spans="2:6" ht="18.75">
      <c r="B226" s="96" t="s">
        <v>79</v>
      </c>
      <c r="C226" s="97"/>
      <c r="D226" s="97"/>
      <c r="E226" s="98"/>
    </row>
    <row r="227" spans="2:6" ht="37.5">
      <c r="B227" s="48">
        <v>3861</v>
      </c>
      <c r="C227" s="14" t="s">
        <v>5</v>
      </c>
      <c r="D227" s="14" t="s">
        <v>6</v>
      </c>
      <c r="E227" s="56">
        <v>300</v>
      </c>
    </row>
    <row r="228" spans="2:6" ht="37.5">
      <c r="B228" s="48">
        <v>3862</v>
      </c>
      <c r="C228" s="33" t="s">
        <v>80</v>
      </c>
      <c r="D228" s="33" t="s">
        <v>81</v>
      </c>
      <c r="E228" s="56">
        <v>300</v>
      </c>
    </row>
    <row r="229" spans="2:6" ht="37.5">
      <c r="B229" s="48">
        <v>3863</v>
      </c>
      <c r="C229" s="33" t="s">
        <v>82</v>
      </c>
      <c r="D229" s="33" t="s">
        <v>83</v>
      </c>
      <c r="E229" s="56">
        <v>300</v>
      </c>
    </row>
    <row r="230" spans="2:6" ht="37.5">
      <c r="B230" s="48">
        <v>3864</v>
      </c>
      <c r="C230" s="19" t="s">
        <v>11</v>
      </c>
      <c r="D230" s="19" t="s">
        <v>12</v>
      </c>
      <c r="E230" s="56">
        <v>300</v>
      </c>
    </row>
    <row r="231" spans="2:6" ht="37.5">
      <c r="B231" s="48">
        <v>3865</v>
      </c>
      <c r="C231" s="33" t="s">
        <v>84</v>
      </c>
      <c r="D231" s="33" t="s">
        <v>214</v>
      </c>
      <c r="E231" s="56">
        <v>300</v>
      </c>
    </row>
    <row r="232" spans="2:6" ht="18.75">
      <c r="B232" s="48">
        <v>3866</v>
      </c>
      <c r="C232" s="33" t="s">
        <v>52</v>
      </c>
      <c r="D232" s="33" t="s">
        <v>87</v>
      </c>
      <c r="E232" s="56">
        <v>250</v>
      </c>
    </row>
    <row r="233" spans="2:6" ht="18.75">
      <c r="B233" s="48">
        <v>3867</v>
      </c>
      <c r="C233" s="16"/>
      <c r="D233" s="33" t="s">
        <v>54</v>
      </c>
      <c r="E233" s="56">
        <v>200</v>
      </c>
    </row>
    <row r="234" spans="2:6" ht="18.75">
      <c r="B234" s="16"/>
      <c r="C234" s="16"/>
      <c r="D234" s="61" t="s">
        <v>70</v>
      </c>
      <c r="E234" s="58">
        <f>SUM(E227:E233)</f>
        <v>1950</v>
      </c>
      <c r="F234" s="1" t="s">
        <v>203</v>
      </c>
    </row>
    <row r="235" spans="2:6" ht="18.75">
      <c r="B235" s="62"/>
      <c r="C235" s="62"/>
      <c r="D235" s="63"/>
      <c r="E235" s="64"/>
    </row>
    <row r="236" spans="2:6" ht="18.75">
      <c r="B236" s="99" t="s">
        <v>169</v>
      </c>
      <c r="C236" s="71"/>
      <c r="D236" s="65" t="s">
        <v>216</v>
      </c>
      <c r="E236" s="64"/>
    </row>
    <row r="237" spans="2:6" ht="18.75">
      <c r="B237" s="62"/>
      <c r="C237" s="62"/>
      <c r="D237" s="66"/>
      <c r="E237" s="64"/>
    </row>
    <row r="238" spans="2:6" ht="18.75">
      <c r="B238" s="67"/>
      <c r="C238" s="67" t="s">
        <v>215</v>
      </c>
      <c r="D238" s="67"/>
    </row>
    <row r="239" spans="2:6" ht="18.75">
      <c r="B239" s="67"/>
      <c r="C239" s="67"/>
      <c r="D239" s="67"/>
    </row>
    <row r="240" spans="2:6" ht="18.75">
      <c r="B240" s="67"/>
      <c r="C240" s="67" t="s">
        <v>145</v>
      </c>
      <c r="D240" s="67"/>
    </row>
    <row r="241" spans="2:4" ht="18.75">
      <c r="B241" s="67"/>
      <c r="C241" s="67" t="s">
        <v>147</v>
      </c>
      <c r="D241" s="67"/>
    </row>
    <row r="242" spans="2:4" ht="18.75">
      <c r="B242" s="67"/>
      <c r="C242" s="67" t="s">
        <v>146</v>
      </c>
      <c r="D242" s="67"/>
    </row>
    <row r="243" spans="2:4" ht="18.75">
      <c r="B243" s="67"/>
      <c r="C243" s="67"/>
      <c r="D243" s="67"/>
    </row>
  </sheetData>
  <sheetProtection password="C613" sheet="1" objects="1" scenarios="1"/>
  <mergeCells count="22">
    <mergeCell ref="B219:E219"/>
    <mergeCell ref="B226:E226"/>
    <mergeCell ref="B236:C236"/>
    <mergeCell ref="B192:E192"/>
    <mergeCell ref="B193:E193"/>
    <mergeCell ref="B194:E194"/>
    <mergeCell ref="B204:E204"/>
    <mergeCell ref="B205:E205"/>
    <mergeCell ref="B217:E217"/>
    <mergeCell ref="D52:E52"/>
    <mergeCell ref="B179:E179"/>
    <mergeCell ref="D53:E53"/>
    <mergeCell ref="D54:E54"/>
    <mergeCell ref="C55:E55"/>
    <mergeCell ref="B57:E57"/>
    <mergeCell ref="B59:E59"/>
    <mergeCell ref="B60:E60"/>
    <mergeCell ref="B84:E84"/>
    <mergeCell ref="B85:E85"/>
    <mergeCell ref="B138:E138"/>
    <mergeCell ref="B139:E139"/>
    <mergeCell ref="B173:E173"/>
  </mergeCells>
  <pageMargins left="0.31496062992125984" right="0.31496062992125984" top="0.35433070866141736" bottom="0.15748031496062992" header="0.31496062992125984" footer="0.31496062992125984"/>
  <pageSetup paperSize="9" scale="95" orientation="portrait" r:id="rId1"/>
  <legacyDrawing r:id="rId2"/>
  <oleObjects>
    <oleObject progId="AcroExch.Document.DC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1.08.2024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2024-08-09T01:22:35Z</dcterms:modified>
</cp:coreProperties>
</file>